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showInkAnnotation="0" defaultThemeVersion="124226"/>
  <mc:AlternateContent xmlns:mc="http://schemas.openxmlformats.org/markup-compatibility/2006">
    <mc:Choice Requires="x15">
      <x15ac:absPath xmlns:x15ac="http://schemas.microsoft.com/office/spreadsheetml/2010/11/ac" url="S:\Sustainability Office\Engagement\Green Office Reps\Checklist 2020\"/>
    </mc:Choice>
  </mc:AlternateContent>
  <xr:revisionPtr revIDLastSave="0" documentId="13_ncr:1_{BE8CA4B3-2D03-4605-9708-6360D9024EAB}" xr6:coauthVersionLast="47" xr6:coauthVersionMax="47" xr10:uidLastSave="{00000000-0000-0000-0000-000000000000}"/>
  <bookViews>
    <workbookView xWindow="-110" yWindow="-110" windowWidth="19420" windowHeight="10420" tabRatio="923" activeTab="2" xr2:uid="{00000000-000D-0000-FFFF-FFFF00000000}"/>
  </bookViews>
  <sheets>
    <sheet name="Information" sheetId="24" r:id="rId1"/>
    <sheet name="Office Inventory" sheetId="23" r:id="rId2"/>
    <sheet name="Waste" sheetId="31" r:id="rId3"/>
    <sheet name="Kitchen" sheetId="18" r:id="rId4"/>
    <sheet name="Water" sheetId="20" r:id="rId5"/>
    <sheet name="Energy" sheetId="19" r:id="rId6"/>
    <sheet name="Transportation" sheetId="21" r:id="rId7"/>
    <sheet name="Participation" sheetId="22" r:id="rId8"/>
    <sheet name="Social Sustainability" sheetId="30" r:id="rId9"/>
    <sheet name="Summary" sheetId="26" r:id="rId10"/>
    <sheet name="Green Office Pledge" sheetId="27" r:id="rId11"/>
    <sheet name="Additional Info" sheetId="17" r:id="rId12"/>
  </sheets>
  <definedNames>
    <definedName name="Levels" localSheetId="5">#REF!</definedName>
    <definedName name="Levels" localSheetId="0">#REF!</definedName>
    <definedName name="Levels" localSheetId="3">#REF!</definedName>
    <definedName name="Levels" localSheetId="1">#REF!</definedName>
    <definedName name="Levels" localSheetId="7">#REF!</definedName>
    <definedName name="Levels" localSheetId="9">#REF!</definedName>
    <definedName name="Levels" localSheetId="6">#REF!</definedName>
    <definedName name="levels" localSheetId="2">Waste!$C$80:$C$84</definedName>
    <definedName name="Levels" localSheetId="4">#REF!</definedName>
    <definedName name="levels">#REF!</definedName>
    <definedName name="percent2" localSheetId="2">#REF!</definedName>
    <definedName name="percent2">#REF!</definedName>
    <definedName name="percentages" localSheetId="2">#REF!</definedName>
    <definedName name="percentag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6" l="1"/>
  <c r="F9" i="21"/>
  <c r="G9" i="21" s="1"/>
  <c r="F11" i="18"/>
  <c r="F10" i="18"/>
  <c r="F15" i="30"/>
  <c r="E9" i="26" l="1"/>
  <c r="F14" i="30"/>
  <c r="F13" i="30"/>
  <c r="F12" i="30"/>
  <c r="F10" i="30"/>
  <c r="F16" i="30"/>
  <c r="F11" i="30"/>
  <c r="F9" i="30"/>
  <c r="F12" i="22"/>
  <c r="F10" i="22"/>
  <c r="F15" i="22"/>
  <c r="F11" i="22"/>
  <c r="F15" i="21"/>
  <c r="F17" i="21"/>
  <c r="F16" i="21"/>
  <c r="F13" i="21"/>
  <c r="F12" i="21"/>
  <c r="F10" i="21"/>
  <c r="F14" i="20"/>
  <c r="F13" i="20"/>
  <c r="F12" i="20"/>
  <c r="F18" i="19"/>
  <c r="F17" i="19"/>
  <c r="F16" i="19"/>
  <c r="F15" i="19"/>
  <c r="F14" i="19"/>
  <c r="F13" i="19"/>
  <c r="F12" i="19"/>
  <c r="F11" i="19"/>
  <c r="F10" i="19"/>
  <c r="F9" i="19"/>
  <c r="F22" i="18"/>
  <c r="F21" i="18"/>
  <c r="F20" i="18"/>
  <c r="F18" i="18"/>
  <c r="F17" i="18"/>
  <c r="F14" i="18"/>
  <c r="F13" i="18"/>
  <c r="F12" i="18"/>
  <c r="F9" i="18"/>
  <c r="F16" i="31"/>
  <c r="F15" i="31"/>
  <c r="F11" i="31"/>
  <c r="F10" i="31"/>
  <c r="F9" i="31"/>
  <c r="F18" i="31" l="1"/>
  <c r="G18" i="31" s="1"/>
  <c r="F17" i="31"/>
  <c r="G17" i="31" s="1"/>
  <c r="G16" i="31"/>
  <c r="G15" i="31"/>
  <c r="F14" i="31"/>
  <c r="F13" i="31"/>
  <c r="F12" i="31"/>
  <c r="G12" i="31" s="1"/>
  <c r="G11" i="31"/>
  <c r="G10" i="31"/>
  <c r="F27" i="31" l="1"/>
  <c r="F25" i="31"/>
  <c r="F26" i="31" s="1"/>
  <c r="G14" i="31"/>
  <c r="G13" i="31"/>
  <c r="F20" i="31"/>
  <c r="G9" i="31"/>
  <c r="G14" i="30"/>
  <c r="F14" i="22"/>
  <c r="F13" i="22"/>
  <c r="F9" i="22"/>
  <c r="F14" i="21"/>
  <c r="F11" i="21"/>
  <c r="F11" i="20"/>
  <c r="F10" i="20"/>
  <c r="F9" i="20"/>
  <c r="F23" i="20" s="1"/>
  <c r="F19" i="18"/>
  <c r="F16" i="18"/>
  <c r="F15" i="18"/>
  <c r="F31" i="18" l="1"/>
  <c r="F26" i="21"/>
  <c r="F23" i="30"/>
  <c r="F24" i="30" s="1"/>
  <c r="F25" i="30"/>
  <c r="F24" i="21"/>
  <c r="F25" i="21" s="1"/>
  <c r="F27" i="19"/>
  <c r="F25" i="19"/>
  <c r="F26" i="19" s="1"/>
  <c r="F29" i="18"/>
  <c r="F30" i="18" s="1"/>
  <c r="G20" i="31"/>
  <c r="E19" i="31"/>
  <c r="F19" i="31" s="1"/>
  <c r="G19" i="31"/>
  <c r="F24" i="22"/>
  <c r="G13" i="21"/>
  <c r="F28" i="31" l="1"/>
  <c r="E18" i="26"/>
  <c r="F22" i="22"/>
  <c r="F23" i="22" s="1"/>
  <c r="G16" i="30" l="1"/>
  <c r="G11" i="30"/>
  <c r="G15" i="30"/>
  <c r="G13" i="30"/>
  <c r="G12" i="30"/>
  <c r="G17" i="21"/>
  <c r="G16" i="21"/>
  <c r="G14" i="21"/>
  <c r="G12" i="21"/>
  <c r="G11" i="21"/>
  <c r="G10" i="21"/>
  <c r="G14" i="20"/>
  <c r="G13" i="20"/>
  <c r="G11" i="20"/>
  <c r="G10" i="20"/>
  <c r="G9" i="20"/>
  <c r="G18" i="19"/>
  <c r="G17" i="19"/>
  <c r="G16" i="19"/>
  <c r="G15" i="19"/>
  <c r="G14" i="19"/>
  <c r="G13" i="19"/>
  <c r="G12" i="19"/>
  <c r="G11" i="19"/>
  <c r="G10" i="19"/>
  <c r="G22" i="18"/>
  <c r="G21" i="18"/>
  <c r="G20" i="18"/>
  <c r="G19" i="18"/>
  <c r="G18" i="18"/>
  <c r="G17" i="18"/>
  <c r="G16" i="18"/>
  <c r="G15" i="18"/>
  <c r="G14" i="18"/>
  <c r="G13" i="18"/>
  <c r="G12" i="18"/>
  <c r="G11" i="18"/>
  <c r="G10" i="18"/>
  <c r="G9" i="18"/>
  <c r="G9" i="30"/>
  <c r="F21" i="20" l="1"/>
  <c r="F22" i="20" s="1"/>
  <c r="E23" i="18"/>
  <c r="F23" i="18" s="1"/>
  <c r="F18" i="30"/>
  <c r="G10" i="30"/>
  <c r="E17" i="30" s="1"/>
  <c r="F17" i="30" s="1"/>
  <c r="F19" i="21"/>
  <c r="F16" i="20"/>
  <c r="F20" i="19"/>
  <c r="G9" i="19"/>
  <c r="G24" i="18"/>
  <c r="E19" i="26" s="1"/>
  <c r="F19" i="26" s="1"/>
  <c r="F24" i="18"/>
  <c r="G23" i="18"/>
  <c r="F32" i="18" s="1"/>
  <c r="G15" i="21"/>
  <c r="G18" i="21" s="1"/>
  <c r="F18" i="26"/>
  <c r="G12" i="20"/>
  <c r="E15" i="20" s="1"/>
  <c r="F15" i="20" s="1"/>
  <c r="G18" i="30" l="1"/>
  <c r="E24" i="26" s="1"/>
  <c r="F24" i="26" s="1"/>
  <c r="G17" i="30"/>
  <c r="F26" i="30" s="1"/>
  <c r="F27" i="21"/>
  <c r="G19" i="21"/>
  <c r="E22" i="26" s="1"/>
  <c r="F22" i="26" s="1"/>
  <c r="E18" i="21"/>
  <c r="F18" i="21" s="1"/>
  <c r="G20" i="19"/>
  <c r="E20" i="26" s="1"/>
  <c r="F20" i="26" s="1"/>
  <c r="G19" i="19"/>
  <c r="F28" i="19" s="1"/>
  <c r="E19" i="19"/>
  <c r="F19" i="19" s="1"/>
  <c r="G16" i="20"/>
  <c r="E21" i="26" s="1"/>
  <c r="F21" i="26" s="1"/>
  <c r="G15" i="20"/>
  <c r="F24" i="20" s="1"/>
  <c r="G12" i="22" l="1"/>
  <c r="G15" i="22" l="1"/>
  <c r="G14" i="22"/>
  <c r="G13" i="22"/>
  <c r="G11" i="22"/>
  <c r="G10" i="22"/>
  <c r="G9" i="22"/>
  <c r="G16" i="22" l="1"/>
  <c r="F25" i="22" s="1"/>
  <c r="E16" i="22"/>
  <c r="F17" i="22"/>
  <c r="E11" i="26" l="1"/>
  <c r="E6" i="26" l="1"/>
  <c r="E7" i="26"/>
  <c r="E8" i="26"/>
  <c r="E5" i="26"/>
  <c r="G17" i="22"/>
  <c r="E23" i="26" s="1"/>
  <c r="F23" i="26" s="1"/>
  <c r="E25" i="26" l="1"/>
  <c r="G14" i="26" s="1"/>
  <c r="F16" i="22"/>
  <c r="F25" i="26" l="1"/>
</calcChain>
</file>

<file path=xl/sharedStrings.xml><?xml version="1.0" encoding="utf-8"?>
<sst xmlns="http://schemas.openxmlformats.org/spreadsheetml/2006/main" count="555" uniqueCount="204">
  <si>
    <t>Status</t>
  </si>
  <si>
    <t>Levels</t>
  </si>
  <si>
    <t>Select</t>
  </si>
  <si>
    <t>Not Applicable</t>
  </si>
  <si>
    <t>GREEN OFFICE PROGRAM CHECKLIST</t>
  </si>
  <si>
    <t>Description</t>
  </si>
  <si>
    <t>Not in Practice</t>
  </si>
  <si>
    <t xml:space="preserve">DEPARTMENT: </t>
  </si>
  <si>
    <t xml:space="preserve">GO-REP: </t>
  </si>
  <si>
    <t>SECTION</t>
  </si>
  <si>
    <t>SCORE</t>
  </si>
  <si>
    <t>Waste</t>
  </si>
  <si>
    <t>Kitchen</t>
  </si>
  <si>
    <t>Energy</t>
  </si>
  <si>
    <t>Transportation</t>
  </si>
  <si>
    <t>ACHIEVED</t>
  </si>
  <si>
    <t xml:space="preserve">GOLD: </t>
  </si>
  <si>
    <t xml:space="preserve">The office provides reusable takeout containers (or staff have their own) for use in cafeterias and restaurants. </t>
  </si>
  <si>
    <t>Percentage</t>
  </si>
  <si>
    <t xml:space="preserve">The office offers a shared public transit pass for work-related off-campus travel. </t>
  </si>
  <si>
    <t>CAMPUS:</t>
  </si>
  <si>
    <t>OFFICE INVENTORY</t>
  </si>
  <si>
    <t>GREEN OFFICE PROGRAM</t>
  </si>
  <si>
    <t>GREEN OFFICE CERTIFICATION:</t>
  </si>
  <si>
    <t>Participation</t>
  </si>
  <si>
    <t>TOTAL</t>
  </si>
  <si>
    <t>Water</t>
  </si>
  <si>
    <t xml:space="preserve">Waste </t>
  </si>
  <si>
    <t xml:space="preserve">Kitchen </t>
  </si>
  <si>
    <t xml:space="preserve">Energy </t>
  </si>
  <si>
    <t xml:space="preserve">Water </t>
  </si>
  <si>
    <t xml:space="preserve">Transportation </t>
  </si>
  <si>
    <t xml:space="preserve">                         GREEN OFFICE PROGRAM SUMMARY</t>
  </si>
  <si>
    <t>EMAIL ADDRESS:</t>
  </si>
  <si>
    <t>Social Sustainability</t>
  </si>
  <si>
    <t>Percentages</t>
  </si>
  <si>
    <t>DO NOT REMOVE</t>
  </si>
  <si>
    <t>25 percent</t>
  </si>
  <si>
    <t>50 percent</t>
  </si>
  <si>
    <t>75 percent</t>
  </si>
  <si>
    <t>100 percent</t>
  </si>
  <si>
    <t>Available Points</t>
  </si>
  <si>
    <t>SILVER:</t>
  </si>
  <si>
    <t>CERTIFIED:</t>
  </si>
  <si>
    <t>Y/N</t>
  </si>
  <si>
    <t>Yes</t>
  </si>
  <si>
    <t>No</t>
  </si>
  <si>
    <t>[Name of primary campus location]</t>
  </si>
  <si>
    <t>[Street address or office location]</t>
  </si>
  <si>
    <t>ADDRESS:</t>
  </si>
  <si>
    <t>All paper products purchased by the office are at least 40% post-consumer recycled.</t>
  </si>
  <si>
    <t>All office recycling and waste bins have updated signage indicating what goes in each stream.</t>
  </si>
  <si>
    <t xml:space="preserve">The office provides vegetarian and/or vegan options at all catered meetings and events. </t>
  </si>
  <si>
    <t>The office has eliminated the use of a water cooler.</t>
  </si>
  <si>
    <t xml:space="preserve">All sink faucets in the office use low-flow aerators conforming to low-flow standards and have been comfirmed by Physical Plant. </t>
  </si>
  <si>
    <t>Water conservation posters have been placed near faucets to encourage water conservation in the office.</t>
  </si>
  <si>
    <t>The office has carpool information, biking resources and walking path maps available for staff to reference.</t>
  </si>
  <si>
    <t>Our office has encouraged another office(s) to register for the Green Office Program.</t>
  </si>
  <si>
    <t>[Name of area participating in Green Office Program]</t>
  </si>
  <si>
    <t>NAME:</t>
  </si>
  <si>
    <t>[Name of person taking pledge]</t>
  </si>
  <si>
    <t>[Email address of person taking pledge]</t>
  </si>
  <si>
    <t xml:space="preserve">                                TIPS AND TRICKS</t>
  </si>
  <si>
    <t>Always</t>
  </si>
  <si>
    <t>Sometimes</t>
  </si>
  <si>
    <t>Never</t>
  </si>
  <si>
    <t>NEARLY THERE!</t>
  </si>
  <si>
    <t>Often</t>
  </si>
  <si>
    <t>Seldom</t>
  </si>
  <si>
    <t>The office only prints when necessary. Files are shared electronically through a shared drive or other file-sharing options.</t>
  </si>
  <si>
    <t>The office has reusable water bottles and coffee mugs, which are used for meetings and daily coffee/water consumption.</t>
  </si>
  <si>
    <t>The office unplugs all microwaves, coffeemakers and other small appliances on weekends/holidays to save energy (phantom energy).</t>
  </si>
  <si>
    <t xml:space="preserve">The office sends out email reminders before events and meetings to remind attendees to bring reusable mugs or cups if beverages will be served. </t>
  </si>
  <si>
    <t>The office uses a reusable coffee filter or a French press to reduce waste.</t>
  </si>
  <si>
    <t xml:space="preserve">The office sends out energy-saving reminders to employees to unplug all electronics when leaving the office for extended durations, long weekends and holiday breaks. </t>
  </si>
  <si>
    <t xml:space="preserve">Energy-efficient light bulbs (compact fluorescents, LEDs) are used in the office whenever possible. </t>
  </si>
  <si>
    <t xml:space="preserve">When meetings are off-campus, the office carpools, uses public transportation, cycles or walks if possible. </t>
  </si>
  <si>
    <t>The office hosts online meetings for off-campus stakeholders whenever possible to reduce travel.</t>
  </si>
  <si>
    <t>The office provides all new staff with information on UM sustainability initiatives, the Office of Sustainability website and green policies or guidelines.</t>
  </si>
  <si>
    <t>The director/office manager is commited to sending one email to the department to launch the Green Office Program and lead by example.</t>
  </si>
  <si>
    <t>Please add me to the Office of Sustainability mailing list.</t>
  </si>
  <si>
    <t xml:space="preserve">The office printers' and photocopiers' default settings are programmed to double-sided / duplex, black and white. </t>
  </si>
  <si>
    <t xml:space="preserve"> </t>
  </si>
  <si>
    <t>Resources</t>
  </si>
  <si>
    <t>Available Score</t>
  </si>
  <si>
    <t>Score</t>
  </si>
  <si>
    <t>If "Not Applicable," please indicate why</t>
  </si>
  <si>
    <t>Where to put in a Work Order</t>
  </si>
  <si>
    <t>How to access the Re-Shop</t>
  </si>
  <si>
    <t>The office diverts organic waste by participating in the organics collection program facilitated by the Office of Sustainability.</t>
  </si>
  <si>
    <t>When there is unwanted furniture in the office, a work order is created and the items are brought to the Re-Shop for reuse on campus.</t>
  </si>
  <si>
    <t>Information on toner recycling</t>
  </si>
  <si>
    <t>Total Points Not Applicable</t>
  </si>
  <si>
    <t>Total Points Applicable</t>
  </si>
  <si>
    <t>Total Points Recieved</t>
  </si>
  <si>
    <t>Final Score</t>
  </si>
  <si>
    <t>Total Points Possible</t>
  </si>
  <si>
    <r>
      <rPr>
        <sz val="12"/>
        <rFont val="Arial"/>
        <family val="2"/>
      </rPr>
      <t>The office uses</t>
    </r>
    <r>
      <rPr>
        <sz val="12"/>
        <color theme="1"/>
        <rFont val="Arial"/>
        <family val="2"/>
      </rPr>
      <t xml:space="preserve"> ECOLOGO® Certified</t>
    </r>
    <r>
      <rPr>
        <sz val="12"/>
        <rFont val="Arial"/>
        <family val="2"/>
      </rPr>
      <t xml:space="preserve"> dishwashing and hand soap in the kitchen.</t>
    </r>
  </si>
  <si>
    <r>
      <rPr>
        <sz val="12"/>
        <rFont val="Arial"/>
        <family val="2"/>
      </rPr>
      <t xml:space="preserve">The office kitchen uses </t>
    </r>
    <r>
      <rPr>
        <sz val="12"/>
        <color theme="1"/>
        <rFont val="Arial"/>
        <family val="2"/>
      </rPr>
      <t xml:space="preserve">ECOLOGO® Certified </t>
    </r>
    <r>
      <rPr>
        <sz val="12"/>
        <rFont val="Arial"/>
        <family val="2"/>
      </rPr>
      <t>cleaners for surfaces.</t>
    </r>
  </si>
  <si>
    <t xml:space="preserve">The office has eliminated individual packaging by providing bulk containers of sugar, salt, condiments and beverages. </t>
  </si>
  <si>
    <t>More information on FairTrade</t>
  </si>
  <si>
    <t xml:space="preserve">More information on ECOLOGO® </t>
  </si>
  <si>
    <t>Get your office Fair Trade Certified</t>
  </si>
  <si>
    <r>
      <rPr>
        <sz val="12"/>
        <rFont val="Arial"/>
        <family val="2"/>
      </rPr>
      <t>The office uses</t>
    </r>
    <r>
      <rPr>
        <sz val="12"/>
        <color theme="1"/>
        <rFont val="Arial"/>
        <family val="2"/>
      </rPr>
      <t xml:space="preserve"> FairTrade</t>
    </r>
    <r>
      <rPr>
        <sz val="12"/>
        <rFont val="Arial"/>
        <family val="2"/>
      </rPr>
      <t xml:space="preserve"> coffee and/or tea. </t>
    </r>
  </si>
  <si>
    <r>
      <rPr>
        <sz val="12"/>
        <rFont val="Arial"/>
        <family val="2"/>
      </rPr>
      <t xml:space="preserve">The office is </t>
    </r>
    <r>
      <rPr>
        <sz val="12"/>
        <color theme="1"/>
        <rFont val="Arial"/>
        <family val="2"/>
      </rPr>
      <t>Fair Trade Workplace Certified</t>
    </r>
    <r>
      <rPr>
        <sz val="12"/>
        <rFont val="Arial"/>
        <family val="2"/>
      </rPr>
      <t xml:space="preserve">. </t>
    </r>
  </si>
  <si>
    <t xml:space="preserve">The office uses power strips/bars as central turn-off points to switch off workstations when inactive (i.e. weekends and holidays). </t>
  </si>
  <si>
    <t>Submit a work order</t>
  </si>
  <si>
    <t>Confirm your aerator by Physical Plant</t>
  </si>
  <si>
    <t>Office Peggo card from the UMSU Service Centre or online from Winnipeg Transit</t>
  </si>
  <si>
    <t>Implementing simple green actions in the kitchen can improve behaviour, productivity and the health of an office. A sustainable kitchen also reduces consumer waste, such as plastics, styrofoam products and food packaging, while integrating environmentally friendly cleaning practices.</t>
  </si>
  <si>
    <t>Fill out the following checklist to assess which green initiatives your office already has in practice and what can be improved. The assessment will help you evaluate your area's current state and set future goals for your office.</t>
  </si>
  <si>
    <t>Whether it’s switching your computer off at night, taking advantage of natural daylight or using energy-efficient light bulbs, reducing energy consumption is often a simple matter of changing habits.</t>
  </si>
  <si>
    <t>Information on the Employee &amp; Family Assistance Program</t>
  </si>
  <si>
    <t>The office visibly promotes the Employee &amp; Family Assistance Program (EFAP) through regular emails or posters in common areas.</t>
  </si>
  <si>
    <t>CERTIFICATION</t>
  </si>
  <si>
    <t>[Primary contact email]</t>
  </si>
  <si>
    <t>[Primary contact name]</t>
  </si>
  <si>
    <t xml:space="preserve">                             GREEN OFFICE PLEDGE</t>
  </si>
  <si>
    <t>•</t>
  </si>
  <si>
    <t xml:space="preserve">Waste Tips:  </t>
  </si>
  <si>
    <t xml:space="preserve">Kitchen tips: </t>
  </si>
  <si>
    <t>Energy tips:</t>
  </si>
  <si>
    <t xml:space="preserve">Water tips: </t>
  </si>
  <si>
    <t>Check with Physical Plant: Physical Plant can be contacted to verify appropriate temperature settings and fan speeds for heating and cooling seasons to avoid over-cooling and overheating in the office</t>
  </si>
  <si>
    <r>
      <rPr>
        <b/>
        <sz val="12"/>
        <color rgb="FF000000"/>
        <rFont val="Arial"/>
        <family val="2"/>
      </rPr>
      <t xml:space="preserve">Bring your own water bottle: </t>
    </r>
    <r>
      <rPr>
        <sz val="12"/>
        <color rgb="FF000000"/>
        <rFont val="Arial"/>
        <family val="2"/>
      </rPr>
      <t>Water bottle filling stations are located on campus. Each station dispenses filtered, cold water that helps reduce the amount of single-use plastic water bottles.</t>
    </r>
  </si>
  <si>
    <r>
      <rPr>
        <b/>
        <sz val="12"/>
        <color rgb="FF000000"/>
        <rFont val="Arial"/>
        <family val="2"/>
      </rPr>
      <t>Conduct your own waste audit</t>
    </r>
    <r>
      <rPr>
        <sz val="12"/>
        <color rgb="FF000000"/>
        <rFont val="Arial"/>
        <family val="2"/>
      </rPr>
      <t>: Running a waste audit is a great way to compare and examine the waste your office generates. By keeping track of waste, behaviour is more likely to change and employees become accountable for their actions.</t>
    </r>
  </si>
  <si>
    <r>
      <rPr>
        <b/>
        <sz val="12"/>
        <color rgb="FF000000"/>
        <rFont val="Arial"/>
        <family val="2"/>
      </rPr>
      <t xml:space="preserve">Sustainable food choices: </t>
    </r>
    <r>
      <rPr>
        <sz val="12"/>
        <color rgb="FF000000"/>
        <rFont val="Arial"/>
        <family val="2"/>
      </rPr>
      <t>Support local and reduce your food miles by shopping at a farmers' market in your area.</t>
    </r>
  </si>
  <si>
    <r>
      <t xml:space="preserve">If using paper towels or napkins, make sure they are </t>
    </r>
    <r>
      <rPr>
        <b/>
        <sz val="12"/>
        <color rgb="FF000000"/>
        <rFont val="Arial"/>
        <family val="2"/>
      </rPr>
      <t xml:space="preserve">unbleached </t>
    </r>
    <r>
      <rPr>
        <sz val="12"/>
        <color rgb="FF000000"/>
        <rFont val="Arial"/>
        <family val="2"/>
      </rPr>
      <t xml:space="preserve">and have </t>
    </r>
    <r>
      <rPr>
        <b/>
        <sz val="12"/>
        <color rgb="FF000000"/>
        <rFont val="Arial"/>
        <family val="2"/>
      </rPr>
      <t>high recycled content</t>
    </r>
    <r>
      <rPr>
        <sz val="12"/>
        <color rgb="FF000000"/>
        <rFont val="Arial"/>
        <family val="2"/>
      </rPr>
      <t xml:space="preserve">. </t>
    </r>
  </si>
  <si>
    <r>
      <rPr>
        <b/>
        <sz val="12"/>
        <color rgb="FF000000"/>
        <rFont val="Arial"/>
        <family val="2"/>
      </rPr>
      <t xml:space="preserve">Turn the lights off </t>
    </r>
    <r>
      <rPr>
        <sz val="12"/>
        <color rgb="FF000000"/>
        <rFont val="Arial"/>
        <family val="2"/>
      </rPr>
      <t>when you leave a room.</t>
    </r>
  </si>
  <si>
    <r>
      <t xml:space="preserve">When washing dishes by hand, </t>
    </r>
    <r>
      <rPr>
        <b/>
        <sz val="12"/>
        <color rgb="FF000000"/>
        <rFont val="Arial"/>
        <family val="2"/>
      </rPr>
      <t>avoid letting the water run.</t>
    </r>
    <r>
      <rPr>
        <sz val="12"/>
        <color rgb="FF000000"/>
        <rFont val="Arial"/>
        <family val="2"/>
      </rPr>
      <t xml:space="preserve"> Fill one basin with wash water and the other with rinse water. </t>
    </r>
  </si>
  <si>
    <r>
      <rPr>
        <b/>
        <sz val="12"/>
        <color rgb="FF000000"/>
        <rFont val="Arial"/>
        <family val="2"/>
      </rPr>
      <t>Designate one glass for your drinking water each day, or refill a water bottle.</t>
    </r>
    <r>
      <rPr>
        <sz val="12"/>
        <color rgb="FF000000"/>
        <rFont val="Arial"/>
        <family val="2"/>
      </rPr>
      <t xml:space="preserve"> This will cut down on the number of glasses to wash. </t>
    </r>
  </si>
  <si>
    <r>
      <rPr>
        <sz val="12"/>
        <rFont val="Arial"/>
        <family val="2"/>
      </rPr>
      <t xml:space="preserve">Try calculating your personal water footprint </t>
    </r>
    <r>
      <rPr>
        <u/>
        <sz val="12"/>
        <color theme="10"/>
        <rFont val="Arial"/>
        <family val="2"/>
      </rPr>
      <t>here</t>
    </r>
    <r>
      <rPr>
        <sz val="12"/>
        <rFont val="Arial"/>
        <family val="2"/>
      </rPr>
      <t>.</t>
    </r>
  </si>
  <si>
    <t xml:space="preserve">Transportation tips: </t>
  </si>
  <si>
    <r>
      <t>Ø</t>
    </r>
    <r>
      <rPr>
        <sz val="12"/>
        <color rgb="FF000000"/>
        <rFont val="Trade Gothic Next LT Pro"/>
      </rPr>
      <t xml:space="preserve">Bike Week Winnipeg is a week-long celebration of people riding bicycles in June. </t>
    </r>
  </si>
  <si>
    <r>
      <rPr>
        <sz val="12"/>
        <color rgb="FF000000"/>
        <rFont val="Trade Gothic Next LT Pro"/>
      </rPr>
      <t xml:space="preserve">The </t>
    </r>
    <r>
      <rPr>
        <b/>
        <sz val="12"/>
        <color rgb="FF000000"/>
        <rFont val="Trade Gothic Next LT Pro"/>
      </rPr>
      <t xml:space="preserve">Fort Garry campus shuttle bus </t>
    </r>
    <r>
      <rPr>
        <sz val="12"/>
        <color rgb="FF000000"/>
        <rFont val="Trade Gothic Next LT Pro"/>
      </rPr>
      <t xml:space="preserve">is a great option for trips around campus, available 7:30 a.m. - 5 p.m. every weekday of the academic year. </t>
    </r>
  </si>
  <si>
    <r>
      <t xml:space="preserve">Participate in a transportation </t>
    </r>
    <r>
      <rPr>
        <b/>
        <sz val="12"/>
        <color rgb="FF000000"/>
        <rFont val="Arial"/>
        <family val="2"/>
      </rPr>
      <t>event:</t>
    </r>
    <r>
      <rPr>
        <sz val="12"/>
        <color rgb="FF000000"/>
        <rFont val="Arial"/>
        <family val="2"/>
      </rPr>
      <t xml:space="preserve"> </t>
    </r>
  </si>
  <si>
    <t>Free GoManitoba application for shared commute resources</t>
  </si>
  <si>
    <t>UM mobile app for Winnipeg Transit real-time arrival and departure information</t>
  </si>
  <si>
    <r>
      <rPr>
        <sz val="12"/>
        <rFont val="Arial"/>
        <family val="2"/>
      </rPr>
      <t xml:space="preserve">Find a </t>
    </r>
    <r>
      <rPr>
        <u/>
        <sz val="12"/>
        <color theme="10"/>
        <rFont val="Arial"/>
        <family val="2"/>
      </rPr>
      <t>Winnipeg Transit Park and Ride</t>
    </r>
    <r>
      <rPr>
        <sz val="12"/>
        <rFont val="Arial"/>
        <family val="2"/>
      </rPr>
      <t xml:space="preserve"> lot near you if bus routes are challenging to access. Hop on the bus in one of 12 designated locations. Available Monday to Friday, 6 a.m. – 6 p.m. </t>
    </r>
  </si>
  <si>
    <t>Social sustainability tips:</t>
  </si>
  <si>
    <r>
      <rPr>
        <b/>
        <sz val="12"/>
        <color rgb="FF000000"/>
        <rFont val="Trade Gothic Next LT Pro"/>
      </rPr>
      <t>Celebrate</t>
    </r>
    <r>
      <rPr>
        <sz val="12"/>
        <color rgb="FF000000"/>
        <rFont val="Trade Gothic Next LT Pro"/>
      </rPr>
      <t xml:space="preserve"> and </t>
    </r>
    <r>
      <rPr>
        <b/>
        <sz val="12"/>
        <color rgb="FF000000"/>
        <rFont val="Trade Gothic Next LT Pro"/>
      </rPr>
      <t>recognize</t>
    </r>
    <r>
      <rPr>
        <sz val="12"/>
        <color rgb="FF000000"/>
        <rFont val="Trade Gothic Next LT Pro"/>
      </rPr>
      <t xml:space="preserve"> the accomplishments of staff members. Not only will this keep morale high, but it’s also an excellent way to promote your work and potentially attract more support from the university community. Celebrations can create opportunities to share diversity at a deeper level. </t>
    </r>
  </si>
  <si>
    <r>
      <rPr>
        <b/>
        <sz val="12"/>
        <color rgb="FF000000"/>
        <rFont val="Trade Gothic Next LT Pro"/>
      </rPr>
      <t xml:space="preserve">Provide or highlight opportunities </t>
    </r>
    <r>
      <rPr>
        <sz val="12"/>
        <color rgb="FF000000"/>
        <rFont val="Trade Gothic Next LT Pro"/>
      </rPr>
      <t xml:space="preserve">for your team members to contribute to the university community, free of barriers, where everybody feels safe, where trust is present and where mistakes are learning opportunities. </t>
    </r>
  </si>
  <si>
    <r>
      <rPr>
        <b/>
        <sz val="12"/>
        <color rgb="FF000000"/>
        <rFont val="Trade Gothic Next LT Pro"/>
      </rPr>
      <t xml:space="preserve">Provide education opportunities </t>
    </r>
    <r>
      <rPr>
        <sz val="12"/>
        <color rgb="FF000000"/>
        <rFont val="Trade Gothic Next LT Pro"/>
      </rPr>
      <t xml:space="preserve">for new team members and established staff or faculty members on being a welcoming community: it involves attitudes, values, mindsets and correcting wrong or inaccurate perceptions. </t>
    </r>
  </si>
  <si>
    <t>[Name of office conducting assessment]</t>
  </si>
  <si>
    <t>GREEN office PROGRAM CHECKLIST</t>
  </si>
  <si>
    <t>The office uses the UM toner recycling program.</t>
  </si>
  <si>
    <t>The office promotes paperless meetings and presentations by avoiding handouts, providing electronic copies and using whiteboards whenever possible.</t>
  </si>
  <si>
    <t xml:space="preserve">If still using a water cooler, the office has removed disposal cups beside water coolers. </t>
  </si>
  <si>
    <t>The office has removed the stocking of bottled water.</t>
  </si>
  <si>
    <t>The office participates in monthly meetings in which meaningful discussions and diversity of thoughts take place.</t>
  </si>
  <si>
    <t xml:space="preserve">The office asks about local and sustainable food options when ordering catering for on-campus meetings and events. </t>
  </si>
  <si>
    <t>The office supports active or public transportation as a way to commute for work purposes during work hours, even if it is not the most efficient mode every time.</t>
  </si>
  <si>
    <t>Review the UM Sustainable Transportation Strategy</t>
  </si>
  <si>
    <t>NUMBER OF PEOPLE WHO USE THE OFFICE SPACE:</t>
  </si>
  <si>
    <t>The office consistently collects paper, envelopes and office supplies for reuse.</t>
  </si>
  <si>
    <t>The office uses the Re-Shop to source furniture and office accessories before purchasing new material.</t>
  </si>
  <si>
    <r>
      <t xml:space="preserve">NOTE: </t>
    </r>
    <r>
      <rPr>
        <b/>
        <sz val="10"/>
        <rFont val="Arial"/>
        <family val="2"/>
      </rPr>
      <t>'Office'</t>
    </r>
    <r>
      <rPr>
        <sz val="10"/>
        <rFont val="Arial"/>
        <family val="2"/>
      </rPr>
      <t xml:space="preserve"> refers to a physical space(s) shared by employees from the same faculty or department. These spaces include reception areas, lunchrooms, conference rooms, private bathrooms, copy rooms, and other shared spaces commonly accessed by employees being certified as part of your Green Office application.</t>
    </r>
  </si>
  <si>
    <t xml:space="preserve">The office is equipped with washable and reusable dishtowels to dry dishes rather than paper towels. </t>
  </si>
  <si>
    <t>Being conscious of the amount of water you use at home and in your workplace is important. In Canada, we use more water per capita than anywhere else in the world next to the United States. Small steps toward water conservation can minimize pollution entering water bodies, alleviate stress on waste treatment operations, maintain the health of aquatic environments, and save money.</t>
  </si>
  <si>
    <t>Office computers are set up to enter power save mode (sleep mode) when inactive for 10 minutes or more.</t>
  </si>
  <si>
    <t>Office printers and photocopiers are set up to enter power save mode (sleep mode) when inactive for one hour or more.</t>
  </si>
  <si>
    <t xml:space="preserve">Office electronics (computers, monitors, printers, copiers, etc.) are shut down at the end of the day or when they are not in use. </t>
  </si>
  <si>
    <t xml:space="preserve">Energy-saving posters are posted in common areas around the office (above light switches, kitchen, break rooms, etc.). </t>
  </si>
  <si>
    <r>
      <t>Sustainable transportation practices go a long way in reducing your ecological footprint, as well as reducing UM’s total CO</t>
    </r>
    <r>
      <rPr>
        <vertAlign val="subscript"/>
        <sz val="14"/>
        <rFont val="Trade Gothic Next LT Pro"/>
      </rPr>
      <t>2</t>
    </r>
    <r>
      <rPr>
        <sz val="14"/>
        <rFont val="Trade Gothic Next LT Pro"/>
        <family val="2"/>
      </rPr>
      <t xml:space="preserve"> emissions. UM supports various modes of transportation to help you and your colleagues lead a healthier and more productive lifestyle, while saving on travel expenses and lowering greenhouse gas emissions. </t>
    </r>
  </si>
  <si>
    <t>Use the  36 Northwest Super Express Route to travel between Fort Garry and Bannatyne</t>
  </si>
  <si>
    <t>At least __% of employees in our office use active or public transportation to commute to and from work every week (round up).</t>
  </si>
  <si>
    <t>UM active transportation events</t>
  </si>
  <si>
    <t xml:space="preserve">The office participates in active transportation events such as Bike to Work Week and the Commuter Challenge. </t>
  </si>
  <si>
    <t>There is a clear and important role for community to ensure active and informed participation when focussing on sustainability in the workplace. Everyone has a role to play to affect positive change among peers. The more you and your office members work together, the closer you will be to achieving a greener office and campus.</t>
  </si>
  <si>
    <t>The Green Office Program certificate is clearly displayed in our common area.</t>
  </si>
  <si>
    <t>__% of our office has signed the Green Office Program Pledge (round up).</t>
  </si>
  <si>
    <t xml:space="preserve">Learn about the Office of Sustainability </t>
  </si>
  <si>
    <t>Our office coordinates at least one sustainability event annually for our employees to learn more about sustainability (Waste-Free Wednesdays, Meatless Mondays, Commuter Challenge, etc.).</t>
  </si>
  <si>
    <r>
      <rPr>
        <b/>
        <sz val="12"/>
        <color rgb="FF000000"/>
        <rFont val="Arial"/>
        <family val="2"/>
      </rPr>
      <t>Get a terracycle box for your office</t>
    </r>
    <r>
      <rPr>
        <sz val="12"/>
        <color rgb="FF000000"/>
        <rFont val="Arial"/>
        <family val="2"/>
      </rPr>
      <t xml:space="preserve">: Do you have any hard-to-recycle items in your office? Contact the Office of Sustainability for assistance in disposing those tricky materials. </t>
    </r>
  </si>
  <si>
    <r>
      <rPr>
        <b/>
        <sz val="12"/>
        <color rgb="FF000000"/>
        <rFont val="Arial"/>
        <family val="2"/>
      </rPr>
      <t xml:space="preserve">Turn off or unplug all unused electronics, especially over the weekend or holidays. </t>
    </r>
    <r>
      <rPr>
        <sz val="12"/>
        <color rgb="FF000000"/>
        <rFont val="Arial"/>
        <family val="2"/>
      </rPr>
      <t xml:space="preserve">This will prevent phantom load, which is energy consumed by appliances and electronics while they are switched off or on standby mode. </t>
    </r>
  </si>
  <si>
    <r>
      <rPr>
        <b/>
        <sz val="12"/>
        <color rgb="FF000000"/>
        <rFont val="Trade Gothic Next LT Pro"/>
      </rPr>
      <t>Secure your bike:</t>
    </r>
    <r>
      <rPr>
        <sz val="12"/>
        <color rgb="FF000000"/>
        <rFont val="Trade Gothic Next LT Pro"/>
      </rPr>
      <t xml:space="preserve"> Locking your bike securely is important to reduce bike thefts on campus. All bikes should be locked with a U-lock, which can be purchased at UMCycle or the UM Bookstore.</t>
    </r>
  </si>
  <si>
    <r>
      <rPr>
        <sz val="12"/>
        <rFont val="Arial"/>
        <family val="2"/>
      </rPr>
      <t xml:space="preserve">Give your bike a tune-up at the </t>
    </r>
    <r>
      <rPr>
        <u/>
        <sz val="12"/>
        <color theme="10"/>
        <rFont val="Arial"/>
        <family val="2"/>
      </rPr>
      <t>UMCycle bike kiosk,</t>
    </r>
    <r>
      <rPr>
        <sz val="12"/>
        <rFont val="Arial"/>
        <family val="2"/>
      </rPr>
      <t xml:space="preserve"> which offers bike repair services and programming for the campus community. </t>
    </r>
  </si>
  <si>
    <r>
      <t>Ø</t>
    </r>
    <r>
      <rPr>
        <sz val="12"/>
        <color rgb="FF000000"/>
        <rFont val="Trade Gothic Next LT Pro"/>
      </rPr>
      <t xml:space="preserve">UM proudly participates in the annual </t>
    </r>
    <r>
      <rPr>
        <b/>
        <sz val="12"/>
        <color rgb="FF000000"/>
        <rFont val="Trade Gothic Next LT Pro"/>
      </rPr>
      <t xml:space="preserve">Commuter Challenge </t>
    </r>
    <r>
      <rPr>
        <sz val="12"/>
        <color rgb="FF000000"/>
        <rFont val="Trade Gothic Next LT Pro"/>
      </rPr>
      <t>that encourages individuals and workplaces to explore greener transportation options to and from work for personal, environmental and community health in the first week of June.</t>
    </r>
  </si>
  <si>
    <r>
      <rPr>
        <b/>
        <sz val="12"/>
        <color rgb="FF000000"/>
        <rFont val="Trade Gothic Next LT Pro"/>
      </rPr>
      <t>Remember</t>
    </r>
    <r>
      <rPr>
        <sz val="12"/>
        <color rgb="FF000000"/>
        <rFont val="Trade Gothic Next LT Pro"/>
      </rPr>
      <t>: A welcoming and inclusive community is one where people feel safe, respected and comfortable in being themselves and expressing all aspects of their identities. It is a place where each person shares a sense of belonging.</t>
    </r>
  </si>
  <si>
    <r>
      <t xml:space="preserve">True inclusivity requires an </t>
    </r>
    <r>
      <rPr>
        <b/>
        <sz val="12"/>
        <color rgb="FF000000"/>
        <rFont val="Trade Gothic Next LT Pro"/>
      </rPr>
      <t>accessible</t>
    </r>
    <r>
      <rPr>
        <sz val="12"/>
        <color rgb="FF000000"/>
        <rFont val="Trade Gothic Next LT Pro"/>
      </rPr>
      <t xml:space="preserve"> workspace. Make sure that your office space is accessible for everyone. Provide reasonable accommodations such as assistive technologies when requested or required.</t>
    </r>
  </si>
  <si>
    <t>Explore and participate in THRIVE</t>
  </si>
  <si>
    <t>___% of the office takes part in group or individual activities at the Active Living Centre(s) or other wellness activities offered at UM (round up).</t>
  </si>
  <si>
    <t xml:space="preserve">Select Sustainability at UM from self-registration course list on UMLearn. </t>
  </si>
  <si>
    <r>
      <t xml:space="preserve">__% of the office has taken the UMLearn course </t>
    </r>
    <r>
      <rPr>
        <i/>
        <sz val="12"/>
        <rFont val="Arial"/>
        <family val="2"/>
      </rPr>
      <t>Sustainability at UM</t>
    </r>
    <r>
      <rPr>
        <sz val="12"/>
        <rFont val="Arial"/>
        <family val="2"/>
      </rPr>
      <t xml:space="preserve"> (round up).</t>
    </r>
  </si>
  <si>
    <t>___% of this office has completed the Accessibility Standards Training available in UMLearn </t>
  </si>
  <si>
    <t>___% of this office has filled out the Workplace Diversity Self-Declaration (round up).</t>
  </si>
  <si>
    <t>Take accessibility training</t>
  </si>
  <si>
    <t>Complete the Workplace Diversity Self-Declaration</t>
  </si>
  <si>
    <t>The office/department provides resources, guidelines, information and participates in THRIVE Week for staff wellness.</t>
  </si>
  <si>
    <t>___% of this office has reviewed the Employee Wellness training, supports and resources available at UM</t>
  </si>
  <si>
    <t>Review employee wellness resources on UM Intranet</t>
  </si>
  <si>
    <t>Social sustainability includes aspects of sustainability that look beyond traditional environmental factors. The United Nations Sustainable Development Goals (SDGs) outline 17 goals that address social sustainability factors such as equality, equity, gender, poverty and well-being. Social sustainability in the workplace combines systems for social engagement, infrastructure to support social and cultural life, as well as the collective well-being of a community or team. Below are opportunities in which staff can get involved or improve the social developments within our UM community.</t>
  </si>
  <si>
    <t>The office has participated in a workshop on Equity, Diversity and Inclusion in the Workplace.</t>
  </si>
  <si>
    <t>Find EDI workshops and training opportunities</t>
  </si>
  <si>
    <t xml:space="preserve">The office has eliminated disposable tableware and provides reusable items for use, such as mugs, plates and silverware. </t>
  </si>
  <si>
    <t>Purchase second hand at yard sales and thrift shops</t>
  </si>
  <si>
    <t>The office sends out meeting invitations to external stakeholders that include directions for walking or cycling.</t>
  </si>
  <si>
    <t>The office eliminates unecessary air travel by attending and hosting conferences virtually whenever possible.</t>
  </si>
  <si>
    <t>The office has eliminated all desk side printers in favour of shared printing stations.</t>
  </si>
  <si>
    <t xml:space="preserve">Blinds in the office(s) are closed during warm summer days and open in the winter to reduce heating and cooling demand. </t>
  </si>
  <si>
    <t>The office has eliminated the use of personal heaters and fans.</t>
  </si>
  <si>
    <t xml:space="preserve">Office faucets and toilets are checked for signs of leaks at least once per year. If a leak appears, a work order is made. </t>
  </si>
  <si>
    <t>Become part of the organics program 
*not available at this time*</t>
  </si>
  <si>
    <t>Printable waste signage provided by OOS 
*not available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</si>
</sst>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1"/>
      <color rgb="FF9C0006"/>
      <name val="Calibri"/>
      <family val="2"/>
      <scheme val="minor"/>
    </font>
    <font>
      <u/>
      <sz val="11"/>
      <color theme="10"/>
      <name val="Calibri"/>
      <family val="2"/>
      <scheme val="minor"/>
    </font>
    <font>
      <sz val="11"/>
      <color theme="1"/>
      <name val="Trade Gothic Next LT Pro"/>
      <family val="2"/>
    </font>
    <font>
      <sz val="11"/>
      <color theme="0"/>
      <name val="Trade Gothic Next LT Pro"/>
      <family val="2"/>
    </font>
    <font>
      <b/>
      <sz val="26"/>
      <color theme="0"/>
      <name val="Trade Gothic Next LT Pro"/>
      <family val="2"/>
    </font>
    <font>
      <b/>
      <sz val="18"/>
      <color theme="0"/>
      <name val="Trade Gothic Next LT Pro"/>
      <family val="2"/>
    </font>
    <font>
      <sz val="18"/>
      <color theme="1"/>
      <name val="Trade Gothic Next LT Pro"/>
      <family val="2"/>
    </font>
    <font>
      <sz val="11"/>
      <name val="Trade Gothic Next LT Pro"/>
      <family val="2"/>
    </font>
    <font>
      <sz val="14"/>
      <name val="Trade Gothic Next LT Pro"/>
      <family val="2"/>
    </font>
    <font>
      <b/>
      <sz val="11"/>
      <color theme="1"/>
      <name val="Trade Gothic Next LT Pro"/>
      <family val="2"/>
    </font>
    <font>
      <b/>
      <sz val="14"/>
      <color theme="1"/>
      <name val="Trade Gothic Next LT Pro"/>
      <family val="2"/>
    </font>
    <font>
      <sz val="14"/>
      <color theme="1"/>
      <name val="Trade Gothic Next LT Pro"/>
      <family val="2"/>
    </font>
    <font>
      <b/>
      <sz val="12"/>
      <color theme="1"/>
      <name val="Trade Gothic Next LT Pro"/>
      <family val="2"/>
    </font>
    <font>
      <b/>
      <i/>
      <sz val="11"/>
      <color theme="1"/>
      <name val="Trade Gothic Next LT Pro"/>
      <family val="2"/>
    </font>
    <font>
      <sz val="14"/>
      <color theme="0" tint="-0.34998626667073579"/>
      <name val="Trade Gothic Next LT Pro"/>
      <family val="2"/>
    </font>
    <font>
      <sz val="14"/>
      <color theme="0"/>
      <name val="Trade Gothic Next LT Pro"/>
    </font>
    <font>
      <sz val="11"/>
      <color theme="0"/>
      <name val="Trade Gothic Next LT Pro"/>
    </font>
    <font>
      <b/>
      <sz val="11"/>
      <color theme="1"/>
      <name val="Trade Gothic Next LT Pro"/>
    </font>
    <font>
      <b/>
      <sz val="11"/>
      <color rgb="FFFF0000"/>
      <name val="Trade Gothic Next LT Pro"/>
    </font>
    <font>
      <sz val="11"/>
      <name val="Trade Gothic Next LT Pro"/>
    </font>
    <font>
      <sz val="11"/>
      <color theme="1"/>
      <name val="Trade Gothic Next LT Pro"/>
    </font>
    <font>
      <b/>
      <sz val="26"/>
      <color theme="1"/>
      <name val="Trade Gothic Next LT Pro"/>
      <family val="2"/>
    </font>
    <font>
      <b/>
      <sz val="10"/>
      <color theme="1"/>
      <name val="Trade Gothic Next LT Pro"/>
      <family val="2"/>
    </font>
    <font>
      <b/>
      <sz val="8"/>
      <color rgb="FFFF0000"/>
      <name val="Trade Gothic Next LT Pro"/>
    </font>
    <font>
      <b/>
      <sz val="8"/>
      <color theme="1"/>
      <name val="Trade Gothic Next LT Pro"/>
    </font>
    <font>
      <sz val="8"/>
      <color theme="1"/>
      <name val="Trade Gothic Next LT Pro"/>
    </font>
    <font>
      <sz val="8"/>
      <name val="Trade Gothic Next LT Pro"/>
    </font>
    <font>
      <sz val="12"/>
      <color theme="1"/>
      <name val="Arial"/>
      <family val="2"/>
    </font>
    <font>
      <sz val="11"/>
      <color theme="1"/>
      <name val="Arial"/>
      <family val="2"/>
    </font>
    <font>
      <sz val="11"/>
      <color theme="0"/>
      <name val="Arial"/>
      <family val="2"/>
    </font>
    <font>
      <b/>
      <sz val="26"/>
      <color theme="0"/>
      <name val="Arial"/>
      <family val="2"/>
    </font>
    <font>
      <b/>
      <sz val="18"/>
      <color theme="0"/>
      <name val="Arial"/>
      <family val="2"/>
    </font>
    <font>
      <sz val="18"/>
      <color theme="1"/>
      <name val="Arial"/>
      <family val="2"/>
    </font>
    <font>
      <b/>
      <sz val="26"/>
      <color theme="1"/>
      <name val="Arial"/>
      <family val="2"/>
    </font>
    <font>
      <sz val="11"/>
      <name val="Arial"/>
      <family val="2"/>
    </font>
    <font>
      <sz val="14"/>
      <name val="Arial"/>
      <family val="2"/>
    </font>
    <font>
      <sz val="12"/>
      <name val="Arial"/>
      <family val="2"/>
    </font>
    <font>
      <u/>
      <sz val="12"/>
      <color theme="10"/>
      <name val="Arial"/>
      <family val="2"/>
    </font>
    <font>
      <b/>
      <sz val="11"/>
      <color theme="0"/>
      <name val="Arial"/>
      <family val="2"/>
    </font>
    <font>
      <b/>
      <sz val="10"/>
      <color theme="0"/>
      <name val="Arial"/>
      <family val="2"/>
    </font>
    <font>
      <b/>
      <sz val="11"/>
      <color theme="1"/>
      <name val="Arial"/>
      <family val="2"/>
    </font>
    <font>
      <b/>
      <sz val="11"/>
      <color rgb="FFFF0000"/>
      <name val="Arial"/>
      <family val="2"/>
    </font>
    <font>
      <b/>
      <sz val="12"/>
      <color theme="0"/>
      <name val="Arial"/>
      <family val="2"/>
    </font>
    <font>
      <sz val="12"/>
      <color rgb="FF000000"/>
      <name val="Calibri"/>
      <family val="2"/>
      <scheme val="minor"/>
    </font>
    <font>
      <b/>
      <sz val="12"/>
      <color rgb="FF000000"/>
      <name val="Calibri"/>
      <family val="2"/>
      <scheme val="minor"/>
    </font>
    <font>
      <b/>
      <sz val="12"/>
      <color theme="1"/>
      <name val="Arial"/>
      <family val="2"/>
    </font>
    <font>
      <sz val="14"/>
      <color theme="1"/>
      <name val="Arial"/>
      <family val="2"/>
    </font>
    <font>
      <sz val="12"/>
      <color theme="0"/>
      <name val="Arial"/>
      <family val="2"/>
    </font>
    <font>
      <sz val="10"/>
      <name val="Arial"/>
      <family val="2"/>
    </font>
    <font>
      <b/>
      <sz val="14"/>
      <color theme="1"/>
      <name val="Arial"/>
      <family val="2"/>
    </font>
    <font>
      <b/>
      <sz val="18"/>
      <color theme="1"/>
      <name val="Arial"/>
      <family val="2"/>
    </font>
    <font>
      <b/>
      <sz val="12"/>
      <color rgb="FF000000"/>
      <name val="Trade Gothic Next LT Pro"/>
    </font>
    <font>
      <sz val="12"/>
      <color rgb="FF000000"/>
      <name val="Trade Gothic Next LT Pro"/>
    </font>
    <font>
      <sz val="12"/>
      <color rgb="FF000000"/>
      <name val="Arial"/>
      <family val="2"/>
    </font>
    <font>
      <b/>
      <sz val="12"/>
      <color rgb="FF000000"/>
      <name val="Arial"/>
      <family val="2"/>
    </font>
    <font>
      <sz val="12"/>
      <color theme="1"/>
      <name val="Wingdings"/>
      <charset val="2"/>
    </font>
    <font>
      <b/>
      <sz val="14"/>
      <color rgb="FF000000"/>
      <name val="Trade Gothic Next LT Pro"/>
    </font>
    <font>
      <b/>
      <sz val="14"/>
      <color rgb="FF000000"/>
      <name val="Arial"/>
      <family val="2"/>
    </font>
    <font>
      <b/>
      <sz val="10"/>
      <name val="Arial"/>
      <family val="2"/>
    </font>
    <font>
      <vertAlign val="subscript"/>
      <sz val="14"/>
      <name val="Trade Gothic Next LT Pro"/>
    </font>
    <font>
      <i/>
      <sz val="12"/>
      <name val="Arial"/>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D4E79D"/>
        <bgColor indexed="64"/>
      </patternFill>
    </fill>
    <fill>
      <patternFill patternType="solid">
        <fgColor rgb="FF385E9D"/>
        <bgColor indexed="64"/>
      </patternFill>
    </fill>
    <fill>
      <patternFill patternType="solid">
        <fgColor rgb="FF00A3E0"/>
        <bgColor indexed="64"/>
      </patternFill>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rgb="FF00A3E0"/>
      </right>
      <top/>
      <bottom/>
      <diagonal/>
    </border>
    <border>
      <left/>
      <right style="thin">
        <color rgb="FF00A3E0"/>
      </right>
      <top/>
      <bottom style="medium">
        <color rgb="FF00A3E0"/>
      </bottom>
      <diagonal/>
    </border>
    <border>
      <left style="thin">
        <color rgb="FF00A3E0"/>
      </left>
      <right/>
      <top/>
      <bottom/>
      <diagonal/>
    </border>
    <border>
      <left style="thin">
        <color rgb="FF00A3E0"/>
      </left>
      <right/>
      <top/>
      <bottom style="medium">
        <color rgb="FF00A3E0"/>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
      <left/>
      <right/>
      <top style="thin">
        <color rgb="FF00B0F0"/>
      </top>
      <bottom/>
      <diagonal/>
    </border>
    <border>
      <left/>
      <right style="thin">
        <color rgb="FF00B0F0"/>
      </right>
      <top/>
      <bottom style="thin">
        <color rgb="FF00B0F0"/>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medium">
        <color indexed="64"/>
      </top>
      <bottom style="medium">
        <color indexed="64"/>
      </bottom>
      <diagonal/>
    </border>
    <border>
      <left/>
      <right/>
      <top style="medium">
        <color indexed="64"/>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263">
    <xf numFmtId="0" fontId="0" fillId="0" borderId="0" xfId="0"/>
    <xf numFmtId="0" fontId="3" fillId="3" borderId="0" xfId="0" applyFont="1" applyFill="1" applyAlignment="1">
      <alignment wrapText="1"/>
    </xf>
    <xf numFmtId="0" fontId="3" fillId="0" borderId="0" xfId="0" applyFont="1" applyAlignment="1">
      <alignment wrapText="1"/>
    </xf>
    <xf numFmtId="0" fontId="4" fillId="3" borderId="0" xfId="0" applyFont="1" applyFill="1" applyAlignment="1">
      <alignment wrapText="1"/>
    </xf>
    <xf numFmtId="0" fontId="4" fillId="0" borderId="0" xfId="0" applyFont="1" applyAlignment="1">
      <alignment wrapText="1"/>
    </xf>
    <xf numFmtId="0" fontId="4" fillId="3" borderId="14" xfId="0" applyFont="1" applyFill="1" applyBorder="1" applyAlignment="1">
      <alignment wrapText="1"/>
    </xf>
    <xf numFmtId="0" fontId="6" fillId="3" borderId="0" xfId="0" applyFont="1" applyFill="1" applyBorder="1" applyAlignment="1" applyProtection="1">
      <alignment horizontal="center" wrapText="1"/>
    </xf>
    <xf numFmtId="0" fontId="7" fillId="3" borderId="0" xfId="0" applyFont="1" applyFill="1" applyBorder="1" applyAlignment="1">
      <alignment horizontal="center" wrapText="1"/>
    </xf>
    <xf numFmtId="0" fontId="4" fillId="3" borderId="0" xfId="0" applyFont="1" applyFill="1" applyBorder="1" applyAlignment="1">
      <alignment wrapText="1"/>
    </xf>
    <xf numFmtId="0" fontId="4" fillId="3" borderId="15" xfId="0" applyFont="1" applyFill="1" applyBorder="1" applyAlignment="1">
      <alignment wrapText="1"/>
    </xf>
    <xf numFmtId="0" fontId="3" fillId="3" borderId="14" xfId="0" applyFont="1" applyFill="1" applyBorder="1" applyAlignment="1">
      <alignment wrapText="1"/>
    </xf>
    <xf numFmtId="0" fontId="8" fillId="3" borderId="0" xfId="0" applyFont="1" applyFill="1" applyBorder="1" applyAlignment="1" applyProtection="1">
      <alignment horizontal="center" vertical="center" wrapText="1"/>
    </xf>
    <xf numFmtId="0" fontId="3" fillId="3" borderId="0" xfId="0" applyFont="1" applyFill="1" applyBorder="1" applyAlignment="1">
      <alignment wrapText="1"/>
    </xf>
    <xf numFmtId="0" fontId="3" fillId="3" borderId="15" xfId="0" applyFont="1" applyFill="1" applyBorder="1" applyAlignment="1">
      <alignment wrapText="1"/>
    </xf>
    <xf numFmtId="0" fontId="8" fillId="3" borderId="0" xfId="0" applyFont="1" applyFill="1" applyBorder="1" applyAlignment="1" applyProtection="1">
      <alignment wrapText="1"/>
    </xf>
    <xf numFmtId="0" fontId="3" fillId="3" borderId="0" xfId="0" applyFont="1" applyFill="1" applyBorder="1" applyAlignment="1" applyProtection="1">
      <alignment wrapText="1"/>
    </xf>
    <xf numFmtId="0" fontId="10" fillId="3" borderId="0" xfId="0" applyFont="1" applyFill="1" applyBorder="1" applyAlignment="1">
      <alignment wrapText="1"/>
    </xf>
    <xf numFmtId="0" fontId="3" fillId="3" borderId="0" xfId="0" applyFont="1" applyFill="1" applyBorder="1" applyAlignment="1">
      <alignment vertical="top" wrapText="1"/>
    </xf>
    <xf numFmtId="0" fontId="10" fillId="3" borderId="0" xfId="0" applyFont="1" applyFill="1" applyBorder="1" applyAlignment="1" applyProtection="1">
      <alignment horizontal="right" wrapText="1"/>
    </xf>
    <xf numFmtId="0" fontId="10" fillId="3" borderId="0" xfId="0" applyFont="1" applyFill="1" applyBorder="1" applyAlignment="1">
      <alignment horizontal="right" wrapText="1"/>
    </xf>
    <xf numFmtId="0" fontId="3" fillId="3" borderId="16" xfId="0" applyFont="1" applyFill="1" applyBorder="1" applyAlignment="1">
      <alignment wrapText="1"/>
    </xf>
    <xf numFmtId="0" fontId="3" fillId="3" borderId="17" xfId="0" applyFont="1" applyFill="1" applyBorder="1" applyAlignment="1">
      <alignment wrapText="1"/>
    </xf>
    <xf numFmtId="0" fontId="3" fillId="3" borderId="18" xfId="0" applyFont="1" applyFill="1" applyBorder="1" applyAlignment="1">
      <alignment wrapText="1"/>
    </xf>
    <xf numFmtId="0" fontId="8" fillId="3" borderId="0" xfId="0" applyFont="1" applyFill="1" applyAlignment="1">
      <alignment wrapText="1"/>
    </xf>
    <xf numFmtId="0" fontId="8" fillId="3" borderId="0" xfId="0" applyFont="1" applyFill="1" applyAlignment="1">
      <alignment vertical="center" wrapText="1"/>
    </xf>
    <xf numFmtId="0" fontId="8" fillId="0" borderId="0" xfId="0" applyFont="1" applyAlignment="1">
      <alignment vertical="center" wrapText="1"/>
    </xf>
    <xf numFmtId="0" fontId="3" fillId="4" borderId="5" xfId="1" applyFont="1" applyFill="1" applyBorder="1" applyAlignment="1" applyProtection="1">
      <alignment horizontal="left"/>
      <protection hidden="1"/>
    </xf>
    <xf numFmtId="0" fontId="3" fillId="4" borderId="5" xfId="1" applyFont="1" applyFill="1" applyBorder="1" applyAlignment="1" applyProtection="1">
      <alignment wrapText="1"/>
      <protection hidden="1"/>
    </xf>
    <xf numFmtId="0" fontId="3" fillId="4" borderId="5" xfId="1" applyFont="1" applyFill="1" applyBorder="1" applyAlignment="1" applyProtection="1">
      <alignment horizontal="center"/>
      <protection hidden="1"/>
    </xf>
    <xf numFmtId="0" fontId="8" fillId="0" borderId="0" xfId="0" applyFont="1" applyAlignment="1">
      <alignment wrapText="1"/>
    </xf>
    <xf numFmtId="0" fontId="3" fillId="0" borderId="0" xfId="0" applyFont="1"/>
    <xf numFmtId="0" fontId="3" fillId="0" borderId="14" xfId="0" applyFont="1" applyBorder="1"/>
    <xf numFmtId="0" fontId="3" fillId="0" borderId="0" xfId="0" applyFont="1" applyBorder="1"/>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1" xfId="0" applyFont="1" applyBorder="1"/>
    <xf numFmtId="0" fontId="3" fillId="0" borderId="12" xfId="0" applyFont="1" applyBorder="1"/>
    <xf numFmtId="0" fontId="3" fillId="0" borderId="13" xfId="0" applyFont="1" applyBorder="1"/>
    <xf numFmtId="0" fontId="12" fillId="0" borderId="0" xfId="0" applyFont="1" applyBorder="1" applyAlignment="1"/>
    <xf numFmtId="0" fontId="12" fillId="0" borderId="0" xfId="0" applyFont="1" applyBorder="1" applyAlignment="1">
      <alignment wrapText="1"/>
    </xf>
    <xf numFmtId="0" fontId="3" fillId="0" borderId="26" xfId="0" applyFont="1" applyBorder="1"/>
    <xf numFmtId="0" fontId="3" fillId="0" borderId="27" xfId="0" applyFont="1" applyBorder="1"/>
    <xf numFmtId="0" fontId="3" fillId="0" borderId="28" xfId="0" applyFont="1" applyBorder="1"/>
    <xf numFmtId="0" fontId="3" fillId="0" borderId="0" xfId="0" applyFont="1" applyBorder="1" applyAlignment="1">
      <alignment horizontal="left"/>
    </xf>
    <xf numFmtId="10" fontId="3" fillId="0" borderId="0" xfId="0" applyNumberFormat="1" applyFont="1" applyBorder="1" applyAlignment="1">
      <alignment horizontal="center"/>
    </xf>
    <xf numFmtId="0" fontId="11" fillId="3" borderId="0" xfId="0" applyFont="1" applyFill="1" applyBorder="1" applyAlignment="1" applyProtection="1">
      <alignment wrapText="1"/>
    </xf>
    <xf numFmtId="0" fontId="14" fillId="0" borderId="0" xfId="0" applyFont="1" applyBorder="1"/>
    <xf numFmtId="0" fontId="11" fillId="3" borderId="0" xfId="0" applyFont="1" applyFill="1" applyAlignment="1" applyProtection="1">
      <alignment wrapText="1"/>
    </xf>
    <xf numFmtId="0" fontId="4" fillId="3" borderId="0" xfId="0" applyFont="1" applyFill="1"/>
    <xf numFmtId="0" fontId="4" fillId="3" borderId="0" xfId="0" applyFont="1" applyFill="1" applyBorder="1"/>
    <xf numFmtId="0" fontId="16" fillId="3" borderId="23" xfId="0" applyFont="1" applyFill="1" applyBorder="1" applyAlignment="1" applyProtection="1">
      <alignment horizontal="center" wrapText="1"/>
    </xf>
    <xf numFmtId="0" fontId="17" fillId="3" borderId="22" xfId="0" applyFont="1" applyFill="1" applyBorder="1" applyAlignment="1">
      <alignment horizontal="left"/>
    </xf>
    <xf numFmtId="10" fontId="17" fillId="3" borderId="22" xfId="0" applyNumberFormat="1" applyFont="1" applyFill="1" applyBorder="1" applyAlignment="1">
      <alignment horizontal="center"/>
    </xf>
    <xf numFmtId="0" fontId="18" fillId="4" borderId="7" xfId="1" applyFont="1" applyFill="1" applyBorder="1" applyAlignment="1" applyProtection="1">
      <alignment horizontal="center"/>
      <protection hidden="1"/>
    </xf>
    <xf numFmtId="9" fontId="3" fillId="4" borderId="5" xfId="1" applyNumberFormat="1" applyFont="1" applyFill="1" applyBorder="1" applyAlignment="1" applyProtection="1">
      <alignment horizontal="left" wrapText="1"/>
      <protection hidden="1"/>
    </xf>
    <xf numFmtId="0" fontId="20" fillId="3" borderId="0" xfId="0" applyFont="1" applyFill="1" applyBorder="1" applyAlignment="1" applyProtection="1">
      <alignment horizontal="center" vertical="center" wrapText="1"/>
    </xf>
    <xf numFmtId="0" fontId="21" fillId="3" borderId="0" xfId="0" applyFont="1" applyFill="1" applyBorder="1" applyAlignment="1">
      <alignment wrapText="1"/>
    </xf>
    <xf numFmtId="0" fontId="20" fillId="3" borderId="0" xfId="0" applyFont="1" applyFill="1" applyBorder="1" applyAlignment="1" applyProtection="1">
      <alignment wrapText="1"/>
    </xf>
    <xf numFmtId="0" fontId="21" fillId="3" borderId="0" xfId="0" applyFont="1" applyFill="1" applyBorder="1" applyAlignment="1" applyProtection="1">
      <alignment wrapText="1"/>
    </xf>
    <xf numFmtId="0" fontId="18" fillId="3" borderId="0" xfId="0" applyFont="1" applyFill="1" applyBorder="1" applyAlignment="1" applyProtection="1">
      <alignment horizontal="right" wrapText="1"/>
    </xf>
    <xf numFmtId="0" fontId="18" fillId="3" borderId="0" xfId="0" applyFont="1" applyFill="1" applyBorder="1" applyAlignment="1">
      <alignment horizontal="right" wrapText="1"/>
    </xf>
    <xf numFmtId="0" fontId="10" fillId="0" borderId="0" xfId="0" applyFont="1" applyBorder="1"/>
    <xf numFmtId="10" fontId="10" fillId="0" borderId="0" xfId="0" applyNumberFormat="1" applyFont="1" applyBorder="1" applyAlignment="1">
      <alignment horizontal="center"/>
    </xf>
    <xf numFmtId="0" fontId="10" fillId="0" borderId="0" xfId="0" applyFont="1" applyBorder="1" applyAlignment="1">
      <alignment horizontal="center"/>
    </xf>
    <xf numFmtId="0" fontId="3" fillId="0" borderId="0" xfId="0" applyFont="1" applyFill="1" applyBorder="1"/>
    <xf numFmtId="0" fontId="0" fillId="0" borderId="0" xfId="0" applyFill="1"/>
    <xf numFmtId="0" fontId="0" fillId="0" borderId="0"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25" fillId="4" borderId="7" xfId="1" applyFont="1" applyFill="1" applyBorder="1" applyAlignment="1" applyProtection="1">
      <alignment horizontal="center"/>
      <protection hidden="1"/>
    </xf>
    <xf numFmtId="0" fontId="26" fillId="4" borderId="5" xfId="1" applyFont="1" applyFill="1" applyBorder="1" applyAlignment="1" applyProtection="1">
      <alignment horizontal="left"/>
      <protection hidden="1"/>
    </xf>
    <xf numFmtId="0" fontId="27" fillId="0" borderId="0" xfId="0" applyFont="1" applyAlignment="1">
      <alignment wrapText="1"/>
    </xf>
    <xf numFmtId="0" fontId="27" fillId="0" borderId="0" xfId="0" applyFont="1" applyAlignment="1">
      <alignment vertical="center" wrapText="1"/>
    </xf>
    <xf numFmtId="0" fontId="24" fillId="3" borderId="27" xfId="0" applyFont="1" applyFill="1" applyBorder="1" applyAlignment="1">
      <alignment wrapText="1"/>
    </xf>
    <xf numFmtId="0" fontId="3" fillId="4" borderId="0" xfId="1" applyFont="1" applyFill="1" applyBorder="1" applyAlignment="1" applyProtection="1">
      <alignment horizontal="center"/>
      <protection hidden="1"/>
    </xf>
    <xf numFmtId="0" fontId="3" fillId="0" borderId="0" xfId="0" applyFont="1" applyProtection="1"/>
    <xf numFmtId="0" fontId="4" fillId="3" borderId="0" xfId="0" applyFont="1" applyFill="1" applyAlignment="1" applyProtection="1">
      <alignment wrapText="1"/>
    </xf>
    <xf numFmtId="0" fontId="4" fillId="0" borderId="0" xfId="0" applyFont="1" applyAlignment="1" applyProtection="1">
      <alignment wrapText="1"/>
    </xf>
    <xf numFmtId="0" fontId="3" fillId="0" borderId="14" xfId="0" applyFont="1" applyBorder="1" applyProtection="1"/>
    <xf numFmtId="0" fontId="3" fillId="0" borderId="0" xfId="0" applyFont="1" applyBorder="1" applyProtection="1"/>
    <xf numFmtId="0" fontId="3" fillId="0" borderId="15" xfId="0" applyFont="1" applyBorder="1" applyProtection="1"/>
    <xf numFmtId="0" fontId="3" fillId="0" borderId="16" xfId="0" applyFont="1" applyBorder="1" applyProtection="1"/>
    <xf numFmtId="0" fontId="3" fillId="0" borderId="17" xfId="0" applyFont="1" applyBorder="1" applyProtection="1"/>
    <xf numFmtId="0" fontId="3" fillId="0" borderId="18" xfId="0" applyFont="1" applyBorder="1" applyProtection="1"/>
    <xf numFmtId="0" fontId="3" fillId="0" borderId="11" xfId="0" applyFont="1" applyBorder="1" applyProtection="1"/>
    <xf numFmtId="0" fontId="3" fillId="0" borderId="12" xfId="0" applyFont="1" applyBorder="1" applyProtection="1"/>
    <xf numFmtId="0" fontId="3" fillId="0" borderId="13" xfId="0" applyFont="1" applyBorder="1" applyProtection="1"/>
    <xf numFmtId="0" fontId="12" fillId="0" borderId="0" xfId="0" applyFont="1" applyBorder="1" applyAlignment="1" applyProtection="1"/>
    <xf numFmtId="0" fontId="12" fillId="0" borderId="0" xfId="0" applyFont="1" applyBorder="1" applyAlignment="1" applyProtection="1">
      <alignment wrapText="1"/>
    </xf>
    <xf numFmtId="0" fontId="3" fillId="0" borderId="26" xfId="0" applyFont="1" applyBorder="1" applyProtection="1"/>
    <xf numFmtId="0" fontId="3" fillId="0" borderId="27" xfId="0" applyFont="1" applyBorder="1" applyProtection="1"/>
    <xf numFmtId="0" fontId="3" fillId="0" borderId="28" xfId="0" applyFont="1" applyBorder="1" applyProtection="1"/>
    <xf numFmtId="0" fontId="11" fillId="3" borderId="0" xfId="0" applyFont="1" applyFill="1" applyAlignment="1" applyProtection="1">
      <alignment wrapText="1"/>
    </xf>
    <xf numFmtId="0" fontId="28" fillId="0" borderId="1" xfId="0" applyFont="1" applyBorder="1" applyAlignment="1">
      <alignment horizontal="left" vertical="top" wrapText="1"/>
    </xf>
    <xf numFmtId="0" fontId="29" fillId="3" borderId="0" xfId="0" applyFont="1" applyFill="1" applyAlignment="1">
      <alignment wrapText="1"/>
    </xf>
    <xf numFmtId="0" fontId="29" fillId="0" borderId="0" xfId="0" applyFont="1" applyAlignment="1">
      <alignment wrapText="1"/>
    </xf>
    <xf numFmtId="0" fontId="30" fillId="3" borderId="0" xfId="0" applyFont="1" applyFill="1" applyAlignment="1">
      <alignment wrapText="1"/>
    </xf>
    <xf numFmtId="0" fontId="30" fillId="0" borderId="0" xfId="0" applyFont="1" applyAlignment="1">
      <alignment wrapText="1"/>
    </xf>
    <xf numFmtId="0" fontId="30" fillId="3" borderId="14" xfId="0" applyFont="1" applyFill="1" applyBorder="1" applyAlignment="1">
      <alignment wrapText="1"/>
    </xf>
    <xf numFmtId="0" fontId="32" fillId="3" borderId="0" xfId="0" applyFont="1" applyFill="1" applyBorder="1" applyAlignment="1" applyProtection="1">
      <alignment horizontal="center" wrapText="1"/>
    </xf>
    <xf numFmtId="0" fontId="33" fillId="3" borderId="0" xfId="0" applyFont="1" applyFill="1" applyBorder="1" applyAlignment="1">
      <alignment horizontal="center" wrapText="1"/>
    </xf>
    <xf numFmtId="0" fontId="30" fillId="3" borderId="0" xfId="0" applyFont="1" applyFill="1" applyBorder="1" applyAlignment="1">
      <alignment wrapText="1"/>
    </xf>
    <xf numFmtId="0" fontId="30" fillId="3" borderId="15" xfId="0" applyFont="1" applyFill="1" applyBorder="1" applyAlignment="1">
      <alignment wrapText="1"/>
    </xf>
    <xf numFmtId="0" fontId="29" fillId="3" borderId="14" xfId="0" applyFont="1" applyFill="1" applyBorder="1" applyAlignment="1">
      <alignment wrapText="1"/>
    </xf>
    <xf numFmtId="0" fontId="35" fillId="3" borderId="0" xfId="0" applyFont="1" applyFill="1" applyBorder="1" applyAlignment="1" applyProtection="1">
      <alignment horizontal="center" vertical="center" wrapText="1"/>
    </xf>
    <xf numFmtId="0" fontId="29" fillId="3" borderId="0" xfId="0" applyFont="1" applyFill="1" applyBorder="1" applyAlignment="1">
      <alignment wrapText="1"/>
    </xf>
    <xf numFmtId="0" fontId="29" fillId="3" borderId="15" xfId="0" applyFont="1" applyFill="1" applyBorder="1" applyAlignment="1">
      <alignment wrapText="1"/>
    </xf>
    <xf numFmtId="0" fontId="35" fillId="3" borderId="0" xfId="0" applyFont="1" applyFill="1" applyBorder="1" applyAlignment="1" applyProtection="1">
      <alignment wrapText="1"/>
    </xf>
    <xf numFmtId="0" fontId="29" fillId="3" borderId="0" xfId="0" applyFont="1" applyFill="1" applyBorder="1" applyAlignment="1" applyProtection="1">
      <alignment wrapText="1"/>
    </xf>
    <xf numFmtId="0" fontId="29" fillId="3" borderId="0" xfId="0" applyFont="1" applyFill="1" applyBorder="1" applyAlignment="1">
      <alignment vertical="top" wrapText="1"/>
    </xf>
    <xf numFmtId="0" fontId="37" fillId="0" borderId="7" xfId="0" applyFont="1" applyBorder="1" applyAlignment="1" applyProtection="1">
      <alignment horizontal="center" vertical="center" wrapText="1"/>
      <protection locked="0"/>
    </xf>
    <xf numFmtId="10" fontId="37" fillId="0" borderId="7" xfId="0" applyNumberFormat="1"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8" fillId="0" borderId="1" xfId="2" applyFont="1" applyBorder="1" applyAlignment="1">
      <alignment horizontal="left" vertical="top" wrapText="1"/>
    </xf>
    <xf numFmtId="0" fontId="28" fillId="0" borderId="1" xfId="2" applyFont="1" applyBorder="1" applyAlignment="1">
      <alignment horizontal="left" vertical="top" wrapText="1"/>
    </xf>
    <xf numFmtId="0" fontId="28" fillId="0" borderId="6" xfId="0" applyFont="1" applyBorder="1" applyAlignment="1">
      <alignment horizontal="left" vertical="top" wrapText="1"/>
    </xf>
    <xf numFmtId="0" fontId="29" fillId="3" borderId="16" xfId="0" applyFont="1" applyFill="1" applyBorder="1" applyAlignment="1">
      <alignment wrapText="1"/>
    </xf>
    <xf numFmtId="0" fontId="29" fillId="3" borderId="17" xfId="0" applyFont="1" applyFill="1" applyBorder="1" applyAlignment="1">
      <alignment wrapText="1"/>
    </xf>
    <xf numFmtId="0" fontId="29" fillId="3" borderId="18" xfId="0" applyFont="1" applyFill="1" applyBorder="1" applyAlignment="1">
      <alignment wrapText="1"/>
    </xf>
    <xf numFmtId="0" fontId="35" fillId="3" borderId="0" xfId="0" applyFont="1" applyFill="1" applyAlignment="1">
      <alignment wrapText="1"/>
    </xf>
    <xf numFmtId="0" fontId="35" fillId="3" borderId="0" xfId="0" applyFont="1" applyFill="1" applyAlignment="1">
      <alignment vertical="center" wrapText="1"/>
    </xf>
    <xf numFmtId="0" fontId="41" fillId="4" borderId="7" xfId="1" applyFont="1" applyFill="1" applyBorder="1" applyAlignment="1" applyProtection="1">
      <alignment horizontal="center"/>
      <protection hidden="1"/>
    </xf>
    <xf numFmtId="0" fontId="35" fillId="0" borderId="0" xfId="0" applyFont="1" applyAlignment="1">
      <alignment vertical="center" wrapText="1"/>
    </xf>
    <xf numFmtId="0" fontId="29" fillId="4" borderId="5" xfId="1" applyFont="1" applyFill="1" applyBorder="1" applyAlignment="1" applyProtection="1">
      <alignment horizontal="left"/>
      <protection hidden="1"/>
    </xf>
    <xf numFmtId="9" fontId="29" fillId="4" borderId="5" xfId="1" applyNumberFormat="1" applyFont="1" applyFill="1" applyBorder="1" applyAlignment="1" applyProtection="1">
      <alignment horizontal="left"/>
      <protection hidden="1"/>
    </xf>
    <xf numFmtId="9" fontId="29" fillId="4" borderId="5" xfId="1" applyNumberFormat="1" applyFont="1" applyFill="1" applyBorder="1" applyAlignment="1" applyProtection="1">
      <alignment horizontal="left" wrapText="1"/>
      <protection hidden="1"/>
    </xf>
    <xf numFmtId="0" fontId="29" fillId="4" borderId="5" xfId="1" applyFont="1" applyFill="1" applyBorder="1" applyAlignment="1" applyProtection="1">
      <alignment wrapText="1"/>
      <protection hidden="1"/>
    </xf>
    <xf numFmtId="0" fontId="29" fillId="4" borderId="5" xfId="1" applyFont="1" applyFill="1" applyBorder="1" applyAlignment="1" applyProtection="1">
      <alignment horizontal="center"/>
      <protection hidden="1"/>
    </xf>
    <xf numFmtId="0" fontId="35" fillId="0" borderId="0" xfId="0" applyFont="1" applyAlignment="1">
      <alignment wrapText="1"/>
    </xf>
    <xf numFmtId="0" fontId="28" fillId="0" borderId="7" xfId="0" applyFont="1" applyBorder="1" applyAlignment="1">
      <alignment wrapText="1"/>
    </xf>
    <xf numFmtId="0" fontId="28" fillId="0" borderId="1" xfId="0" applyFont="1" applyBorder="1" applyAlignment="1">
      <alignment wrapText="1"/>
    </xf>
    <xf numFmtId="0" fontId="28" fillId="0" borderId="3" xfId="0" applyFont="1" applyBorder="1" applyAlignment="1">
      <alignment wrapText="1"/>
    </xf>
    <xf numFmtId="0" fontId="28" fillId="0" borderId="0" xfId="0" applyFont="1"/>
    <xf numFmtId="0" fontId="39" fillId="3" borderId="0" xfId="0" applyFont="1" applyFill="1" applyBorder="1" applyAlignment="1" applyProtection="1">
      <alignment horizontal="right" wrapText="1"/>
    </xf>
    <xf numFmtId="0" fontId="39" fillId="3" borderId="0" xfId="0" applyFont="1" applyFill="1" applyBorder="1" applyAlignment="1">
      <alignment horizontal="right" wrapText="1"/>
    </xf>
    <xf numFmtId="0" fontId="40" fillId="3" borderId="0" xfId="0" applyFont="1" applyFill="1" applyBorder="1" applyAlignment="1" applyProtection="1">
      <alignment wrapText="1"/>
    </xf>
    <xf numFmtId="0" fontId="44" fillId="0" borderId="0" xfId="0" applyFont="1" applyAlignment="1">
      <alignment horizontal="right" vertical="center" wrapText="1"/>
    </xf>
    <xf numFmtId="0" fontId="44" fillId="0" borderId="0" xfId="0" applyFont="1" applyAlignment="1">
      <alignment horizontal="right" vertical="center"/>
    </xf>
    <xf numFmtId="0" fontId="45" fillId="0" borderId="0" xfId="0" applyFont="1" applyAlignment="1">
      <alignment horizontal="right" vertical="center" wrapText="1"/>
    </xf>
    <xf numFmtId="0" fontId="44" fillId="0" borderId="0" xfId="0" applyFont="1" applyAlignment="1">
      <alignment horizontal="center" vertical="center"/>
    </xf>
    <xf numFmtId="10" fontId="45" fillId="0" borderId="0" xfId="0" applyNumberFormat="1" applyFont="1" applyAlignment="1">
      <alignment horizontal="center" vertical="center"/>
    </xf>
    <xf numFmtId="0" fontId="43" fillId="3" borderId="0" xfId="0" applyFont="1" applyFill="1" applyBorder="1" applyAlignment="1" applyProtection="1">
      <alignment horizontal="right" wrapText="1"/>
    </xf>
    <xf numFmtId="0" fontId="30" fillId="3" borderId="0" xfId="0" applyFont="1" applyFill="1" applyBorder="1" applyAlignment="1" applyProtection="1">
      <alignment horizontal="right" vertical="center" wrapText="1"/>
    </xf>
    <xf numFmtId="0" fontId="30" fillId="3" borderId="0" xfId="0" applyFont="1" applyFill="1" applyBorder="1" applyAlignment="1" applyProtection="1">
      <alignment horizontal="center" vertical="center" wrapText="1"/>
    </xf>
    <xf numFmtId="0" fontId="43" fillId="6" borderId="1"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10" fontId="35" fillId="0" borderId="7" xfId="0" applyNumberFormat="1" applyFont="1" applyBorder="1" applyAlignment="1" applyProtection="1">
      <alignment horizontal="center" vertical="center" wrapText="1"/>
      <protection locked="0"/>
    </xf>
    <xf numFmtId="0" fontId="28" fillId="0" borderId="10" xfId="0" applyFont="1" applyBorder="1" applyAlignment="1">
      <alignment horizontal="left" vertical="top" wrapText="1"/>
    </xf>
    <xf numFmtId="0" fontId="28" fillId="0" borderId="0" xfId="0" applyFont="1" applyAlignment="1">
      <alignment wrapText="1"/>
    </xf>
    <xf numFmtId="0" fontId="28" fillId="0" borderId="4" xfId="0" applyFont="1" applyBorder="1" applyAlignment="1">
      <alignment horizontal="left" vertical="top" wrapText="1"/>
    </xf>
    <xf numFmtId="0" fontId="38" fillId="0" borderId="1" xfId="2" applyFont="1" applyBorder="1" applyAlignment="1">
      <alignment wrapText="1"/>
    </xf>
    <xf numFmtId="0" fontId="29" fillId="3" borderId="0" xfId="0" applyFont="1" applyFill="1" applyBorder="1" applyAlignment="1" applyProtection="1">
      <alignment horizontal="right" wrapText="1"/>
    </xf>
    <xf numFmtId="0" fontId="41" fillId="3" borderId="0" xfId="0" applyFont="1" applyFill="1" applyBorder="1" applyAlignment="1" applyProtection="1">
      <alignment horizontal="right" wrapText="1"/>
    </xf>
    <xf numFmtId="10" fontId="18" fillId="3" borderId="0" xfId="0" applyNumberFormat="1" applyFont="1" applyFill="1" applyBorder="1" applyAlignment="1" applyProtection="1">
      <alignment horizontal="center" wrapText="1"/>
    </xf>
    <xf numFmtId="1" fontId="21" fillId="3" borderId="0" xfId="0" applyNumberFormat="1" applyFont="1" applyFill="1" applyBorder="1" applyAlignment="1" applyProtection="1">
      <alignment horizontal="center" wrapText="1"/>
    </xf>
    <xf numFmtId="0" fontId="28" fillId="0" borderId="0" xfId="0" applyFont="1" applyAlignment="1">
      <alignment horizontal="left" vertical="top" wrapText="1"/>
    </xf>
    <xf numFmtId="0" fontId="39" fillId="3" borderId="0" xfId="0" applyFont="1" applyFill="1" applyBorder="1" applyAlignment="1">
      <alignment wrapText="1"/>
    </xf>
    <xf numFmtId="0" fontId="30" fillId="0" borderId="0" xfId="0" applyFont="1" applyFill="1" applyBorder="1" applyAlignment="1">
      <alignment wrapText="1"/>
    </xf>
    <xf numFmtId="0" fontId="43" fillId="0" borderId="0" xfId="0" applyFont="1" applyFill="1" applyBorder="1" applyAlignment="1">
      <alignment wrapText="1"/>
    </xf>
    <xf numFmtId="0" fontId="43" fillId="0" borderId="0" xfId="0" applyFont="1" applyFill="1" applyBorder="1" applyAlignment="1">
      <alignment horizontal="right" wrapText="1"/>
    </xf>
    <xf numFmtId="10" fontId="48" fillId="0" borderId="0" xfId="0" applyNumberFormat="1" applyFont="1" applyFill="1" applyBorder="1" applyAlignment="1">
      <alignment horizontal="center" vertical="center" wrapText="1"/>
    </xf>
    <xf numFmtId="0" fontId="48" fillId="0" borderId="0" xfId="0" applyFont="1" applyFill="1" applyBorder="1" applyAlignment="1">
      <alignment wrapText="1"/>
    </xf>
    <xf numFmtId="0" fontId="37" fillId="0" borderId="1" xfId="0" applyFont="1" applyBorder="1" applyAlignment="1" applyProtection="1">
      <alignment horizontal="center" vertical="center" wrapText="1"/>
      <protection locked="0"/>
    </xf>
    <xf numFmtId="10" fontId="37" fillId="0" borderId="1" xfId="0" applyNumberFormat="1" applyFont="1" applyBorder="1" applyAlignment="1" applyProtection="1">
      <alignment horizontal="center" vertical="center" wrapText="1"/>
      <protection locked="0"/>
    </xf>
    <xf numFmtId="0" fontId="28" fillId="0" borderId="34" xfId="0" applyFont="1" applyBorder="1" applyAlignment="1">
      <alignment vertical="top"/>
    </xf>
    <xf numFmtId="0" fontId="28" fillId="0" borderId="34" xfId="0" applyFont="1" applyBorder="1" applyAlignment="1">
      <alignment vertical="top" wrapText="1"/>
    </xf>
    <xf numFmtId="0" fontId="43" fillId="0" borderId="35" xfId="0" applyFont="1" applyFill="1" applyBorder="1" applyAlignment="1">
      <alignment wrapText="1"/>
    </xf>
    <xf numFmtId="10" fontId="48" fillId="0" borderId="35" xfId="0" applyNumberFormat="1" applyFont="1" applyFill="1" applyBorder="1" applyAlignment="1">
      <alignment horizontal="center" vertical="center" wrapText="1"/>
    </xf>
    <xf numFmtId="10" fontId="37" fillId="0" borderId="7" xfId="0" applyNumberFormat="1" applyFont="1" applyBorder="1" applyAlignment="1" applyProtection="1">
      <alignment vertical="center" wrapText="1"/>
      <protection locked="0"/>
    </xf>
    <xf numFmtId="10" fontId="37" fillId="0" borderId="1" xfId="0" applyNumberFormat="1" applyFont="1" applyBorder="1" applyAlignment="1" applyProtection="1">
      <alignment vertical="center" wrapText="1"/>
      <protection locked="0"/>
    </xf>
    <xf numFmtId="10" fontId="37" fillId="0" borderId="7" xfId="0" applyNumberFormat="1" applyFont="1" applyBorder="1" applyAlignment="1" applyProtection="1">
      <alignment horizontal="left" vertical="top" wrapText="1"/>
      <protection locked="0"/>
    </xf>
    <xf numFmtId="0" fontId="28" fillId="0" borderId="7" xfId="0" applyFont="1" applyBorder="1" applyAlignment="1">
      <alignment horizontal="left" vertical="top" wrapText="1"/>
    </xf>
    <xf numFmtId="0" fontId="37" fillId="0" borderId="1" xfId="0" applyFont="1" applyBorder="1" applyAlignment="1">
      <alignment horizontal="left" vertical="top" wrapText="1"/>
    </xf>
    <xf numFmtId="10" fontId="37" fillId="0" borderId="1" xfId="0" applyNumberFormat="1" applyFont="1" applyBorder="1" applyAlignment="1" applyProtection="1">
      <alignment horizontal="left" vertical="top" wrapText="1"/>
      <protection locked="0"/>
    </xf>
    <xf numFmtId="0" fontId="37" fillId="0" borderId="7" xfId="0" applyFont="1" applyBorder="1" applyAlignment="1" applyProtection="1">
      <alignment horizontal="center" vertical="top" wrapText="1"/>
      <protection locked="0"/>
    </xf>
    <xf numFmtId="10" fontId="37" fillId="0" borderId="7" xfId="0" applyNumberFormat="1" applyFont="1" applyBorder="1" applyAlignment="1" applyProtection="1">
      <alignment horizontal="center" vertical="top" wrapText="1"/>
      <protection locked="0"/>
    </xf>
    <xf numFmtId="0" fontId="38" fillId="0" borderId="7" xfId="2" applyFont="1" applyBorder="1" applyAlignment="1">
      <alignment vertical="top" wrapText="1"/>
    </xf>
    <xf numFmtId="0" fontId="38" fillId="0" borderId="1" xfId="2" applyFont="1" applyBorder="1" applyAlignment="1">
      <alignment vertical="top" wrapText="1"/>
    </xf>
    <xf numFmtId="0" fontId="28" fillId="0" borderId="1" xfId="0" applyFont="1" applyBorder="1" applyAlignment="1">
      <alignment vertical="top" wrapText="1"/>
    </xf>
    <xf numFmtId="0" fontId="37" fillId="0" borderId="1" xfId="0" applyFont="1" applyBorder="1" applyAlignment="1" applyProtection="1">
      <alignment horizontal="center" vertical="top" wrapText="1"/>
      <protection locked="0"/>
    </xf>
    <xf numFmtId="10" fontId="37" fillId="0" borderId="1" xfId="0" applyNumberFormat="1" applyFont="1" applyBorder="1" applyAlignment="1" applyProtection="1">
      <alignment horizontal="center" vertical="top" wrapText="1"/>
      <protection locked="0"/>
    </xf>
    <xf numFmtId="0" fontId="50" fillId="3" borderId="23" xfId="0" applyFont="1" applyFill="1" applyBorder="1" applyAlignment="1" applyProtection="1">
      <alignment horizontal="center" wrapText="1"/>
    </xf>
    <xf numFmtId="0" fontId="50" fillId="3" borderId="25" xfId="0" applyFont="1" applyFill="1" applyBorder="1" applyAlignment="1" applyProtection="1">
      <alignment horizontal="center"/>
    </xf>
    <xf numFmtId="0" fontId="29" fillId="0" borderId="22" xfId="0" applyFont="1" applyBorder="1" applyAlignment="1">
      <alignment horizontal="left"/>
    </xf>
    <xf numFmtId="10" fontId="29" fillId="0" borderId="22" xfId="0" applyNumberFormat="1" applyFont="1" applyBorder="1" applyAlignment="1">
      <alignment horizontal="center"/>
    </xf>
    <xf numFmtId="0" fontId="29" fillId="0" borderId="24" xfId="0" applyFont="1" applyBorder="1" applyAlignment="1">
      <alignment horizontal="center"/>
    </xf>
    <xf numFmtId="0" fontId="29" fillId="0" borderId="22" xfId="0" applyFont="1" applyFill="1" applyBorder="1" applyAlignment="1">
      <alignment horizontal="left"/>
    </xf>
    <xf numFmtId="0" fontId="29" fillId="0" borderId="30" xfId="0" applyFont="1" applyFill="1" applyBorder="1" applyAlignment="1">
      <alignment horizontal="left"/>
    </xf>
    <xf numFmtId="10" fontId="29" fillId="0" borderId="30" xfId="0" applyNumberFormat="1" applyFont="1" applyBorder="1" applyAlignment="1">
      <alignment horizontal="center"/>
    </xf>
    <xf numFmtId="0" fontId="29" fillId="0" borderId="0" xfId="0" applyFont="1" applyBorder="1" applyAlignment="1">
      <alignment horizontal="center"/>
    </xf>
    <xf numFmtId="0" fontId="41" fillId="0" borderId="29" xfId="0" applyFont="1" applyBorder="1"/>
    <xf numFmtId="10" fontId="41" fillId="0" borderId="29" xfId="0" applyNumberFormat="1" applyFont="1" applyBorder="1" applyAlignment="1">
      <alignment horizontal="center"/>
    </xf>
    <xf numFmtId="0" fontId="41" fillId="0" borderId="29" xfId="0" applyFont="1" applyBorder="1" applyAlignment="1">
      <alignment horizontal="center"/>
    </xf>
    <xf numFmtId="0" fontId="46" fillId="3" borderId="0" xfId="0" applyFont="1" applyFill="1" applyAlignment="1" applyProtection="1">
      <alignment horizontal="left" wrapText="1"/>
    </xf>
    <xf numFmtId="0" fontId="47" fillId="0" borderId="0" xfId="0" applyFont="1" applyFill="1" applyBorder="1" applyAlignment="1">
      <alignment horizontal="center" wrapText="1"/>
    </xf>
    <xf numFmtId="0" fontId="50" fillId="3" borderId="0" xfId="0" applyFont="1" applyFill="1" applyAlignment="1" applyProtection="1">
      <alignment wrapText="1"/>
    </xf>
    <xf numFmtId="0" fontId="0" fillId="0" borderId="0" xfId="0" applyBorder="1" applyAlignment="1">
      <alignment horizontal="right" vertical="top"/>
    </xf>
    <xf numFmtId="0" fontId="37" fillId="0" borderId="1" xfId="2" applyFont="1" applyBorder="1" applyAlignment="1">
      <alignment horizontal="left" vertical="top" wrapText="1"/>
    </xf>
    <xf numFmtId="0" fontId="29" fillId="0" borderId="0" xfId="0" applyFont="1" applyBorder="1"/>
    <xf numFmtId="0" fontId="29" fillId="0" borderId="0" xfId="0" applyFont="1" applyBorder="1" applyAlignment="1">
      <alignment horizontal="right" vertical="top"/>
    </xf>
    <xf numFmtId="0" fontId="55" fillId="0" borderId="0" xfId="0" applyFont="1"/>
    <xf numFmtId="0" fontId="28" fillId="0" borderId="0" xfId="0" applyFont="1" applyAlignment="1">
      <alignment vertical="top" wrapText="1"/>
    </xf>
    <xf numFmtId="0" fontId="28" fillId="0" borderId="14" xfId="0" applyFont="1" applyBorder="1"/>
    <xf numFmtId="0" fontId="28" fillId="0" borderId="0" xfId="0" applyFont="1" applyBorder="1" applyAlignment="1">
      <alignment horizontal="right" vertical="top"/>
    </xf>
    <xf numFmtId="0" fontId="28" fillId="0" borderId="15" xfId="0" applyFont="1" applyBorder="1"/>
    <xf numFmtId="0" fontId="57" fillId="0" borderId="0" xfId="0" applyFont="1"/>
    <xf numFmtId="0" fontId="58" fillId="0" borderId="0" xfId="0" applyFont="1"/>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11" fillId="3" borderId="0" xfId="0" applyFont="1" applyFill="1" applyAlignment="1" applyProtection="1">
      <alignment wrapText="1"/>
    </xf>
    <xf numFmtId="0" fontId="12" fillId="7" borderId="21" xfId="0" applyFont="1" applyFill="1" applyBorder="1" applyAlignment="1" applyProtection="1">
      <alignment horizontal="left" wrapText="1"/>
      <protection locked="0"/>
    </xf>
    <xf numFmtId="0" fontId="12" fillId="0" borderId="21" xfId="0" applyFont="1" applyFill="1" applyBorder="1" applyAlignment="1" applyProtection="1">
      <alignment horizontal="left" wrapText="1"/>
    </xf>
    <xf numFmtId="0" fontId="12" fillId="7" borderId="0" xfId="0" applyFont="1" applyFill="1" applyBorder="1" applyAlignment="1" applyProtection="1">
      <alignment horizontal="left" wrapText="1"/>
      <protection locked="0"/>
    </xf>
    <xf numFmtId="0" fontId="12" fillId="7" borderId="9" xfId="0" applyFont="1" applyFill="1" applyBorder="1" applyAlignment="1" applyProtection="1">
      <alignment horizontal="left" wrapText="1"/>
      <protection locked="0"/>
    </xf>
    <xf numFmtId="0" fontId="13" fillId="3" borderId="0" xfId="0" applyFont="1" applyFill="1" applyAlignment="1" applyProtection="1">
      <alignment horizontal="left" wrapText="1"/>
    </xf>
    <xf numFmtId="0" fontId="12" fillId="7" borderId="20" xfId="0" applyFont="1" applyFill="1" applyBorder="1" applyAlignment="1" applyProtection="1">
      <alignment horizontal="left" wrapText="1"/>
      <protection locked="0"/>
    </xf>
    <xf numFmtId="0" fontId="12" fillId="7" borderId="19" xfId="0" applyFont="1" applyFill="1" applyBorder="1" applyAlignment="1" applyProtection="1">
      <alignment horizontal="left" wrapText="1"/>
      <protection locked="0"/>
    </xf>
    <xf numFmtId="0" fontId="34" fillId="3" borderId="0" xfId="0" applyFont="1" applyFill="1" applyBorder="1" applyAlignment="1" applyProtection="1">
      <alignment horizontal="left" wrapText="1"/>
    </xf>
    <xf numFmtId="0" fontId="36" fillId="3" borderId="0" xfId="0" applyFont="1" applyFill="1" applyBorder="1" applyAlignment="1" applyProtection="1">
      <alignment horizontal="left" vertical="center" wrapText="1"/>
    </xf>
    <xf numFmtId="0" fontId="42" fillId="3" borderId="27" xfId="0" applyFont="1" applyFill="1" applyBorder="1" applyAlignment="1">
      <alignment horizontal="center" wrapText="1"/>
    </xf>
    <xf numFmtId="0" fontId="31" fillId="5" borderId="11" xfId="0" applyFont="1" applyFill="1" applyBorder="1" applyAlignment="1" applyProtection="1">
      <alignment horizontal="center" vertical="center" wrapText="1"/>
    </xf>
    <xf numFmtId="0" fontId="31" fillId="5" borderId="12"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49"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left" wrapText="1"/>
    </xf>
    <xf numFmtId="0" fontId="9" fillId="3" borderId="0" xfId="0" applyFont="1" applyFill="1" applyBorder="1" applyAlignment="1" applyProtection="1">
      <alignment horizontal="left" vertical="center" wrapText="1"/>
    </xf>
    <xf numFmtId="0" fontId="19" fillId="3" borderId="27" xfId="0" applyFont="1" applyFill="1" applyBorder="1" applyAlignment="1">
      <alignment horizontal="center" wrapText="1"/>
    </xf>
    <xf numFmtId="0" fontId="38" fillId="0" borderId="7" xfId="2" applyFont="1" applyBorder="1" applyAlignment="1">
      <alignment horizontal="left" vertical="top" wrapText="1"/>
    </xf>
    <xf numFmtId="0" fontId="38" fillId="0" borderId="3" xfId="2" applyFont="1" applyBorder="1" applyAlignment="1">
      <alignment horizontal="left" vertical="top" wrapText="1"/>
    </xf>
    <xf numFmtId="0" fontId="50" fillId="3" borderId="0" xfId="0" applyFont="1" applyFill="1" applyAlignment="1" applyProtection="1">
      <alignment horizontal="left" wrapText="1"/>
    </xf>
    <xf numFmtId="0" fontId="50" fillId="3" borderId="0" xfId="0" applyFont="1" applyFill="1" applyAlignment="1" applyProtection="1">
      <alignment wrapText="1"/>
    </xf>
    <xf numFmtId="0" fontId="47" fillId="7" borderId="19" xfId="0" applyFont="1" applyFill="1" applyBorder="1" applyAlignment="1" applyProtection="1">
      <alignment horizontal="left" wrapText="1"/>
    </xf>
    <xf numFmtId="0" fontId="51" fillId="7" borderId="31" xfId="0" applyFont="1" applyFill="1" applyBorder="1" applyAlignment="1">
      <alignment horizontal="center" vertical="center"/>
    </xf>
    <xf numFmtId="0" fontId="51" fillId="7" borderId="32" xfId="0" applyFont="1" applyFill="1" applyBorder="1" applyAlignment="1">
      <alignment horizontal="center" vertical="center"/>
    </xf>
    <xf numFmtId="0" fontId="51" fillId="7" borderId="33" xfId="0" applyFont="1" applyFill="1" applyBorder="1" applyAlignment="1">
      <alignment horizontal="center" vertical="center"/>
    </xf>
    <xf numFmtId="0" fontId="5" fillId="5" borderId="11"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5" fillId="5" borderId="13" xfId="0" applyFont="1" applyFill="1" applyBorder="1" applyAlignment="1" applyProtection="1">
      <alignment horizontal="left" vertical="center" wrapText="1"/>
    </xf>
    <xf numFmtId="0" fontId="11" fillId="3" borderId="0" xfId="0" applyFont="1" applyFill="1" applyAlignment="1" applyProtection="1">
      <alignment horizontal="left" vertical="top" wrapText="1"/>
    </xf>
    <xf numFmtId="0" fontId="47" fillId="0" borderId="21" xfId="0" applyFont="1" applyFill="1" applyBorder="1" applyAlignment="1" applyProtection="1">
      <alignment horizontal="left" wrapText="1"/>
    </xf>
    <xf numFmtId="0" fontId="47" fillId="7" borderId="0" xfId="0" applyFont="1" applyFill="1" applyBorder="1" applyAlignment="1">
      <alignment horizontal="left" wrapText="1"/>
    </xf>
    <xf numFmtId="0" fontId="47" fillId="7" borderId="9" xfId="0" applyFont="1" applyFill="1" applyBorder="1" applyAlignment="1">
      <alignment horizontal="left" wrapText="1"/>
    </xf>
    <xf numFmtId="0" fontId="46" fillId="3" borderId="0" xfId="0" applyFont="1" applyFill="1" applyAlignment="1" applyProtection="1">
      <alignment horizontal="left" wrapText="1"/>
    </xf>
    <xf numFmtId="0" fontId="3" fillId="0" borderId="0" xfId="0" applyFont="1" applyFill="1" applyBorder="1" applyAlignment="1">
      <alignment horizontal="center"/>
    </xf>
    <xf numFmtId="0" fontId="3" fillId="7" borderId="0" xfId="0" applyFont="1" applyFill="1" applyBorder="1" applyAlignment="1" applyProtection="1">
      <alignment horizontal="center"/>
      <protection locked="0"/>
    </xf>
    <xf numFmtId="0" fontId="23" fillId="3" borderId="0" xfId="0" applyFont="1" applyFill="1" applyAlignment="1" applyProtection="1">
      <alignment horizontal="left" wrapText="1"/>
    </xf>
    <xf numFmtId="0" fontId="15" fillId="0" borderId="21" xfId="0" applyFont="1" applyFill="1" applyBorder="1" applyAlignment="1" applyProtection="1">
      <alignment horizontal="left" wrapText="1"/>
    </xf>
    <xf numFmtId="0" fontId="54" fillId="0" borderId="0" xfId="0" applyFont="1" applyAlignment="1">
      <alignment horizontal="left" vertical="center" wrapText="1"/>
    </xf>
    <xf numFmtId="0" fontId="28" fillId="0" borderId="0" xfId="0" applyFont="1" applyAlignment="1">
      <alignment horizontal="left" vertical="center" wrapText="1"/>
    </xf>
    <xf numFmtId="0" fontId="54" fillId="0" borderId="0" xfId="0" applyFont="1" applyAlignment="1">
      <alignment horizontal="left" vertical="top" wrapText="1"/>
    </xf>
    <xf numFmtId="0" fontId="28" fillId="0" borderId="0" xfId="0" applyFont="1" applyAlignment="1">
      <alignment horizontal="left" vertical="top" wrapText="1"/>
    </xf>
    <xf numFmtId="0" fontId="38" fillId="0" borderId="0" xfId="2" applyFont="1" applyAlignment="1">
      <alignment horizontal="left" vertical="center" wrapText="1"/>
    </xf>
    <xf numFmtId="0" fontId="38" fillId="0" borderId="0" xfId="2" applyFont="1" applyAlignment="1">
      <alignment horizontal="left" vertical="center"/>
    </xf>
    <xf numFmtId="0" fontId="56" fillId="0" borderId="0" xfId="0" applyFont="1" applyAlignment="1">
      <alignment horizontal="left" vertical="center" wrapText="1" indent="4"/>
    </xf>
    <xf numFmtId="0" fontId="53" fillId="0" borderId="0" xfId="0" applyFont="1" applyAlignment="1">
      <alignment horizontal="left" vertical="center" wrapText="1"/>
    </xf>
    <xf numFmtId="0" fontId="53" fillId="0" borderId="0" xfId="0" applyFont="1" applyAlignment="1">
      <alignment horizontal="left" vertical="top" wrapText="1"/>
    </xf>
  </cellXfs>
  <cellStyles count="3">
    <cellStyle name="Bad" xfId="1" builtinId="27"/>
    <cellStyle name="Hyperlink" xfId="2" builtinId="8"/>
    <cellStyle name="Normal" xfId="0" builtinId="0"/>
  </cellStyles>
  <dxfs count="1">
    <dxf>
      <fill>
        <patternFill>
          <bgColor rgb="FFE1C564"/>
        </patternFill>
      </fill>
    </dxf>
  </dxfs>
  <tableStyles count="0" defaultTableStyle="TableStyleMedium9" defaultPivotStyle="PivotStyleLight16"/>
  <colors>
    <mruColors>
      <color rgb="FFC1EFFF"/>
      <color rgb="FFD1F3FF"/>
      <color rgb="FFE5F8FF"/>
      <color rgb="FFFBFEFF"/>
      <color rgb="FFC9F1FF"/>
      <color rgb="FF9BE5FF"/>
      <color rgb="FF00A3E0"/>
      <color rgb="FF0068FE"/>
      <color rgb="FFFFDE93"/>
      <color rgb="FFE1C5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image" Target="../media/image6.emf"/><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image" Target="../media/image7.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Waste!$D$23</c:f>
              <c:strCache>
                <c:ptCount val="1"/>
                <c:pt idx="0">
                  <c:v>GOLD: </c:v>
                </c:pt>
              </c:strCache>
            </c:strRef>
          </c:tx>
          <c:spPr>
            <a:solidFill>
              <a:schemeClr val="accent1">
                <a:lumMod val="75000"/>
                <a:alpha val="66000"/>
              </a:schemeClr>
            </a:solidFill>
            <a:ln w="12700">
              <a:solidFill>
                <a:schemeClr val="tx1"/>
              </a:solidFill>
            </a:ln>
            <a:effectLst/>
          </c:spPr>
          <c:invertIfNegative val="0"/>
          <c:dPt>
            <c:idx val="0"/>
            <c:invertIfNegative val="0"/>
            <c:bubble3D val="0"/>
            <c:extLst>
              <c:ext xmlns:c16="http://schemas.microsoft.com/office/drawing/2014/chart" uri="{C3380CC4-5D6E-409C-BE32-E72D297353CC}">
                <c16:uniqueId val="{00000001-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Waste!$D$23:$E$23</c15:sqref>
                  </c15:fullRef>
                </c:ext>
              </c:extLst>
              <c:f>Waste!$E$23</c:f>
              <c:numCache>
                <c:formatCode>General</c:formatCode>
                <c:ptCount val="1"/>
                <c:pt idx="0">
                  <c:v>0.99</c:v>
                </c:pt>
              </c:numCache>
            </c:numRef>
          </c:val>
          <c:extLst>
            <c:ext xmlns:c16="http://schemas.microsoft.com/office/drawing/2014/chart" uri="{C3380CC4-5D6E-409C-BE32-E72D297353CC}">
              <c16:uniqueId val="{00000002-2DF2-492B-BD2F-067C5F9B0E8B}"/>
            </c:ext>
          </c:extLst>
        </c:ser>
        <c:ser>
          <c:idx val="2"/>
          <c:order val="2"/>
          <c:tx>
            <c:strRef>
              <c:f>Waste!$D$22</c:f>
              <c:strCache>
                <c:ptCount val="1"/>
                <c:pt idx="0">
                  <c:v>SILVER:</c:v>
                </c:pt>
              </c:strCache>
            </c:strRef>
          </c:tx>
          <c:spPr>
            <a:solidFill>
              <a:schemeClr val="accent1">
                <a:lumMod val="75000"/>
                <a:alpha val="75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Waste!$D$22:$E$22</c15:sqref>
                  </c15:fullRef>
                </c:ext>
              </c:extLst>
              <c:f>Waste!$E$22</c:f>
              <c:numCache>
                <c:formatCode>General</c:formatCode>
                <c:ptCount val="1"/>
                <c:pt idx="0">
                  <c:v>0.9</c:v>
                </c:pt>
              </c:numCache>
            </c:numRef>
          </c:val>
          <c:extLst>
            <c:ext xmlns:c16="http://schemas.microsoft.com/office/drawing/2014/chart" uri="{C3380CC4-5D6E-409C-BE32-E72D297353CC}">
              <c16:uniqueId val="{00000003-2DF2-492B-BD2F-067C5F9B0E8B}"/>
            </c:ext>
          </c:extLst>
        </c:ser>
        <c:ser>
          <c:idx val="3"/>
          <c:order val="3"/>
          <c:tx>
            <c:strRef>
              <c:f>Waste!$D$21</c:f>
              <c:strCache>
                <c:ptCount val="1"/>
                <c:pt idx="0">
                  <c:v>CERTIFIED:</c:v>
                </c:pt>
              </c:strCache>
            </c:strRef>
          </c:tx>
          <c:spPr>
            <a:solidFill>
              <a:schemeClr val="tx2">
                <a:lumMod val="75000"/>
                <a:alpha val="80000"/>
              </a:schemeClr>
            </a:solidFill>
            <a:ln w="12700">
              <a:solidFill>
                <a:schemeClr val="tx1">
                  <a:lumMod val="85000"/>
                  <a:lumOff val="15000"/>
                </a:schemeClr>
              </a:solidFill>
            </a:ln>
            <a:effectLst/>
          </c:spPr>
          <c:invertIfNegative val="0"/>
          <c:dPt>
            <c:idx val="0"/>
            <c:invertIfNegative val="0"/>
            <c:bubble3D val="0"/>
            <c:spPr>
              <a:solidFill>
                <a:schemeClr val="tx2">
                  <a:lumMod val="75000"/>
                  <a:alpha val="80000"/>
                </a:schemeClr>
              </a:solidFill>
              <a:ln w="12700">
                <a:solidFill>
                  <a:schemeClr val="tx1">
                    <a:lumMod val="85000"/>
                    <a:lumOff val="15000"/>
                  </a:schemeClr>
                </a:solidFill>
              </a:ln>
              <a:effectLst/>
            </c:spPr>
            <c:extLst>
              <c:ext xmlns:c16="http://schemas.microsoft.com/office/drawing/2014/chart" uri="{C3380CC4-5D6E-409C-BE32-E72D297353CC}">
                <c16:uniqueId val="{00000005-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Waste!$D$21:$E$21</c15:sqref>
                  </c15:fullRef>
                </c:ext>
              </c:extLst>
              <c:f>Waste!$E$21</c:f>
              <c:numCache>
                <c:formatCode>General</c:formatCode>
                <c:ptCount val="1"/>
                <c:pt idx="0">
                  <c:v>0.75</c:v>
                </c:pt>
              </c:numCache>
            </c:numRef>
          </c:val>
          <c:extLst>
            <c:ext xmlns:c16="http://schemas.microsoft.com/office/drawing/2014/chart" uri="{C3380CC4-5D6E-409C-BE32-E72D297353CC}">
              <c16:uniqueId val="{00000006-2DF2-492B-BD2F-067C5F9B0E8B}"/>
            </c:ext>
          </c:extLst>
        </c:ser>
        <c:ser>
          <c:idx val="4"/>
          <c:order val="4"/>
          <c:tx>
            <c:strRef>
              <c:f>Waste!$D$20</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Waste!$D$20:$E$20</c15:sqref>
                  </c15:fullRef>
                </c:ext>
              </c:extLst>
              <c:f>Waste!$E$20</c:f>
              <c:numCache>
                <c:formatCode>General</c:formatCode>
                <c:ptCount val="1"/>
                <c:pt idx="0">
                  <c:v>0.49</c:v>
                </c:pt>
              </c:numCache>
            </c:numRef>
          </c:val>
          <c:extLst>
            <c:ext xmlns:c16="http://schemas.microsoft.com/office/drawing/2014/chart" uri="{C3380CC4-5D6E-409C-BE32-E72D297353CC}">
              <c16:uniqueId val="{00000007-2DF2-492B-BD2F-067C5F9B0E8B}"/>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Waste!$C$19</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9-2DF2-492B-BD2F-067C5F9B0E8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Waste!$D$19:$E$19</c15:sqref>
                  </c15:fullRef>
                </c:ext>
              </c:extLst>
              <c:f>Waste!$E$19</c:f>
              <c:numCache>
                <c:formatCode>0.00%</c:formatCode>
                <c:ptCount val="1"/>
                <c:pt idx="0">
                  <c:v>0</c:v>
                </c:pt>
              </c:numCache>
            </c:numRef>
          </c:val>
          <c:extLst>
            <c:ext xmlns:c16="http://schemas.microsoft.com/office/drawing/2014/chart" uri="{C3380CC4-5D6E-409C-BE32-E72D297353CC}">
              <c16:uniqueId val="{0000000A-2DF2-492B-BD2F-067C5F9B0E8B}"/>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Kitchen!$D$27</c:f>
              <c:strCache>
                <c:ptCount val="1"/>
                <c:pt idx="0">
                  <c:v>GOLD: </c:v>
                </c:pt>
              </c:strCache>
            </c:strRef>
          </c:tx>
          <c:spPr>
            <a:solidFill>
              <a:schemeClr val="accent1">
                <a:lumMod val="75000"/>
                <a:alpha val="5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3BB8-4548-92C3-C27AE2E037D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Kitchen!$D$27:$E$27</c15:sqref>
                  </c15:fullRef>
                </c:ext>
              </c:extLst>
              <c:f>Kitchen!$E$27</c:f>
              <c:numCache>
                <c:formatCode>General</c:formatCode>
                <c:ptCount val="1"/>
                <c:pt idx="0">
                  <c:v>0.99</c:v>
                </c:pt>
              </c:numCache>
            </c:numRef>
          </c:val>
          <c:extLst>
            <c:ext xmlns:c16="http://schemas.microsoft.com/office/drawing/2014/chart" uri="{C3380CC4-5D6E-409C-BE32-E72D297353CC}">
              <c16:uniqueId val="{00000002-3BB8-4548-92C3-C27AE2E037DC}"/>
            </c:ext>
          </c:extLst>
        </c:ser>
        <c:ser>
          <c:idx val="2"/>
          <c:order val="2"/>
          <c:tx>
            <c:strRef>
              <c:f>Kitchen!$D$26</c:f>
              <c:strCache>
                <c:ptCount val="1"/>
                <c:pt idx="0">
                  <c:v>SILVER:</c:v>
                </c:pt>
              </c:strCache>
            </c:strRef>
          </c:tx>
          <c:spPr>
            <a:solidFill>
              <a:schemeClr val="accent1">
                <a:lumMod val="75000"/>
                <a:alpha val="59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Kitchen!$D$26:$E$26</c15:sqref>
                  </c15:fullRef>
                </c:ext>
              </c:extLst>
              <c:f>Kitchen!$E$26</c:f>
              <c:numCache>
                <c:formatCode>General</c:formatCode>
                <c:ptCount val="1"/>
                <c:pt idx="0">
                  <c:v>0.9</c:v>
                </c:pt>
              </c:numCache>
            </c:numRef>
          </c:val>
          <c:extLst>
            <c:ext xmlns:c16="http://schemas.microsoft.com/office/drawing/2014/chart" uri="{C3380CC4-5D6E-409C-BE32-E72D297353CC}">
              <c16:uniqueId val="{00000003-3BB8-4548-92C3-C27AE2E037DC}"/>
            </c:ext>
          </c:extLst>
        </c:ser>
        <c:ser>
          <c:idx val="3"/>
          <c:order val="3"/>
          <c:tx>
            <c:strRef>
              <c:f>Kitchen!$D$25</c:f>
              <c:strCache>
                <c:ptCount val="1"/>
                <c:pt idx="0">
                  <c:v>CERTIFIED:</c:v>
                </c:pt>
              </c:strCache>
            </c:strRef>
          </c:tx>
          <c:spPr>
            <a:solidFill>
              <a:schemeClr val="tx2">
                <a:lumMod val="75000"/>
                <a:alpha val="69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3BB8-4548-92C3-C27AE2E037D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Kitchen!$D$25:$E$25</c15:sqref>
                  </c15:fullRef>
                </c:ext>
              </c:extLst>
              <c:f>Kitchen!$E$25</c:f>
              <c:numCache>
                <c:formatCode>General</c:formatCode>
                <c:ptCount val="1"/>
                <c:pt idx="0">
                  <c:v>0.75</c:v>
                </c:pt>
              </c:numCache>
            </c:numRef>
          </c:val>
          <c:extLst>
            <c:ext xmlns:c16="http://schemas.microsoft.com/office/drawing/2014/chart" uri="{C3380CC4-5D6E-409C-BE32-E72D297353CC}">
              <c16:uniqueId val="{00000006-3BB8-4548-92C3-C27AE2E037DC}"/>
            </c:ext>
          </c:extLst>
        </c:ser>
        <c:ser>
          <c:idx val="4"/>
          <c:order val="4"/>
          <c:tx>
            <c:strRef>
              <c:f>Kitchen!$D$24</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Kitchen!$D$24:$E$24</c15:sqref>
                  </c15:fullRef>
                </c:ext>
              </c:extLst>
              <c:f>Kitchen!$E$24</c:f>
              <c:numCache>
                <c:formatCode>General</c:formatCode>
                <c:ptCount val="1"/>
                <c:pt idx="0">
                  <c:v>0.49</c:v>
                </c:pt>
              </c:numCache>
            </c:numRef>
          </c:val>
          <c:extLst>
            <c:ext xmlns:c16="http://schemas.microsoft.com/office/drawing/2014/chart" uri="{C3380CC4-5D6E-409C-BE32-E72D297353CC}">
              <c16:uniqueId val="{00000006-AE41-4F5B-9759-89FD8566AE30}"/>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Kitchen!$C$23</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3BB8-4548-92C3-C27AE2E037D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Kitchen!$D$23:$E$23</c15:sqref>
                  </c15:fullRef>
                </c:ext>
              </c:extLst>
              <c:f>Kitchen!$E$23</c:f>
              <c:numCache>
                <c:formatCode>0.00%</c:formatCode>
                <c:ptCount val="1"/>
                <c:pt idx="0">
                  <c:v>0</c:v>
                </c:pt>
              </c:numCache>
            </c:numRef>
          </c:val>
          <c:extLst>
            <c:ext xmlns:c16="http://schemas.microsoft.com/office/drawing/2014/chart" uri="{C3380CC4-5D6E-409C-BE32-E72D297353CC}">
              <c16:uniqueId val="{00000009-3BB8-4548-92C3-C27AE2E037DC}"/>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1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Water!$D$19</c:f>
              <c:strCache>
                <c:ptCount val="1"/>
                <c:pt idx="0">
                  <c:v>GOLD: </c:v>
                </c:pt>
              </c:strCache>
            </c:strRef>
          </c:tx>
          <c:spPr>
            <a:solidFill>
              <a:schemeClr val="accent1">
                <a:lumMod val="75000"/>
                <a:alpha val="5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895A-4131-8B61-CFA807289EE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Water!$D$19:$E$19</c15:sqref>
                  </c15:fullRef>
                </c:ext>
              </c:extLst>
              <c:f>Water!$E$19</c:f>
              <c:numCache>
                <c:formatCode>General</c:formatCode>
                <c:ptCount val="1"/>
                <c:pt idx="0">
                  <c:v>0.99</c:v>
                </c:pt>
              </c:numCache>
            </c:numRef>
          </c:val>
          <c:extLst>
            <c:ext xmlns:c16="http://schemas.microsoft.com/office/drawing/2014/chart" uri="{C3380CC4-5D6E-409C-BE32-E72D297353CC}">
              <c16:uniqueId val="{00000002-895A-4131-8B61-CFA807289EEB}"/>
            </c:ext>
          </c:extLst>
        </c:ser>
        <c:ser>
          <c:idx val="2"/>
          <c:order val="2"/>
          <c:tx>
            <c:strRef>
              <c:f>Water!$D$18</c:f>
              <c:strCache>
                <c:ptCount val="1"/>
                <c:pt idx="0">
                  <c:v>SILVER:</c:v>
                </c:pt>
              </c:strCache>
            </c:strRef>
          </c:tx>
          <c:spPr>
            <a:solidFill>
              <a:schemeClr val="accent1">
                <a:lumMod val="75000"/>
                <a:alpha val="51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Water!$D$18:$E$18</c15:sqref>
                  </c15:fullRef>
                </c:ext>
              </c:extLst>
              <c:f>Water!$E$18</c:f>
              <c:numCache>
                <c:formatCode>General</c:formatCode>
                <c:ptCount val="1"/>
                <c:pt idx="0">
                  <c:v>0.9</c:v>
                </c:pt>
              </c:numCache>
            </c:numRef>
          </c:val>
          <c:extLst>
            <c:ext xmlns:c16="http://schemas.microsoft.com/office/drawing/2014/chart" uri="{C3380CC4-5D6E-409C-BE32-E72D297353CC}">
              <c16:uniqueId val="{00000003-895A-4131-8B61-CFA807289EEB}"/>
            </c:ext>
          </c:extLst>
        </c:ser>
        <c:ser>
          <c:idx val="3"/>
          <c:order val="3"/>
          <c:tx>
            <c:strRef>
              <c:f>Water!$D$17</c:f>
              <c:strCache>
                <c:ptCount val="1"/>
                <c:pt idx="0">
                  <c:v>CERTIFIED:</c:v>
                </c:pt>
              </c:strCache>
            </c:strRef>
          </c:tx>
          <c:spPr>
            <a:solidFill>
              <a:schemeClr val="tx2">
                <a:lumMod val="75000"/>
                <a:alpha val="7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895A-4131-8B61-CFA807289EE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Water!$D$17:$E$17</c15:sqref>
                  </c15:fullRef>
                </c:ext>
              </c:extLst>
              <c:f>Water!$E$17</c:f>
              <c:numCache>
                <c:formatCode>General</c:formatCode>
                <c:ptCount val="1"/>
                <c:pt idx="0">
                  <c:v>0.75</c:v>
                </c:pt>
              </c:numCache>
            </c:numRef>
          </c:val>
          <c:extLst>
            <c:ext xmlns:c16="http://schemas.microsoft.com/office/drawing/2014/chart" uri="{C3380CC4-5D6E-409C-BE32-E72D297353CC}">
              <c16:uniqueId val="{00000006-895A-4131-8B61-CFA807289EEB}"/>
            </c:ext>
          </c:extLst>
        </c:ser>
        <c:ser>
          <c:idx val="4"/>
          <c:order val="4"/>
          <c:tx>
            <c:strRef>
              <c:f>Water!$D$16</c:f>
              <c:strCache>
                <c:ptCount val="1"/>
                <c:pt idx="0">
                  <c:v>NEARLY THERE!</c:v>
                </c:pt>
              </c:strCache>
            </c:strRef>
          </c:tx>
          <c:spPr>
            <a:solidFill>
              <a:schemeClr val="tx2">
                <a:lumMod val="75000"/>
              </a:schemeClr>
            </a:solidFill>
            <a:ln>
              <a:solidFill>
                <a:schemeClr val="tx1"/>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Water!$D$16:$E$16</c15:sqref>
                  </c15:fullRef>
                </c:ext>
              </c:extLst>
              <c:f>Water!$E$16</c:f>
              <c:numCache>
                <c:formatCode>General</c:formatCode>
                <c:ptCount val="1"/>
                <c:pt idx="0">
                  <c:v>0.49</c:v>
                </c:pt>
              </c:numCache>
            </c:numRef>
          </c:val>
          <c:extLst>
            <c:ext xmlns:c16="http://schemas.microsoft.com/office/drawing/2014/chart" uri="{C3380CC4-5D6E-409C-BE32-E72D297353CC}">
              <c16:uniqueId val="{00000006-F95D-42C9-913B-F6F3C953D79E}"/>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Water!$C$15</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895A-4131-8B61-CFA807289EEB}"/>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Water!$D$15:$E$15</c15:sqref>
                  </c15:fullRef>
                </c:ext>
              </c:extLst>
              <c:f>Water!$E$15</c:f>
              <c:numCache>
                <c:formatCode>0.00%</c:formatCode>
                <c:ptCount val="1"/>
                <c:pt idx="0">
                  <c:v>0</c:v>
                </c:pt>
              </c:numCache>
            </c:numRef>
          </c:val>
          <c:extLst>
            <c:ext xmlns:c16="http://schemas.microsoft.com/office/drawing/2014/chart" uri="{C3380CC4-5D6E-409C-BE32-E72D297353CC}">
              <c16:uniqueId val="{00000009-895A-4131-8B61-CFA807289EEB}"/>
            </c:ext>
          </c:extLst>
        </c:ser>
        <c:dLbls>
          <c:showLegendKey val="0"/>
          <c:showVal val="0"/>
          <c:showCatName val="0"/>
          <c:showSerName val="0"/>
          <c:showPercent val="0"/>
          <c:showBubbleSize val="0"/>
        </c:dLbls>
        <c:gapWidth val="40"/>
        <c:overlap val="100"/>
        <c:axId val="692549728"/>
        <c:axId val="692545136"/>
        <c:extLst>
          <c:ext xmlns:c15="http://schemas.microsoft.com/office/drawing/2012/chart" uri="{02D57815-91ED-43cb-92C2-25804820EDAC}">
            <c15:filteredBarSeries>
              <c15:ser>
                <c:idx val="5"/>
                <c:order val="5"/>
                <c:spPr>
                  <a:solidFill>
                    <a:schemeClr val="accent6"/>
                  </a:solidFill>
                  <a:ln>
                    <a:noFill/>
                  </a:ln>
                  <a:effectLst/>
                </c:spPr>
                <c:invertIfNegative val="0"/>
                <c:val>
                  <c:numRef>
                    <c:extLst>
                      <c:ext uri="{02D57815-91ED-43cb-92C2-25804820EDAC}">
                        <c15:fullRef>
                          <c15:sqref>Transportation!$E$19</c15:sqref>
                        </c15:fullRef>
                        <c15:formulaRef>
                          <c15:sqref/>
                        </c15:formulaRef>
                      </c:ext>
                    </c:extLst>
                    <c:numCache>
                      <c:formatCode>General</c:formatCode>
                      <c:ptCount val="0"/>
                    </c:numCache>
                  </c:numRef>
                </c:val>
                <c:extLst>
                  <c:ext xmlns:c16="http://schemas.microsoft.com/office/drawing/2014/chart" uri="{C3380CC4-5D6E-409C-BE32-E72D297353CC}">
                    <c16:uniqueId val="{00000007-F95D-42C9-913B-F6F3C953D79E}"/>
                  </c:ext>
                </c:extLst>
              </c15:ser>
            </c15:filteredBarSeries>
            <c15:filteredBarSeries>
              <c15:ser>
                <c:idx val="6"/>
                <c:order val="6"/>
                <c:spPr>
                  <a:solidFill>
                    <a:schemeClr val="accent1">
                      <a:lumMod val="60000"/>
                    </a:schemeClr>
                  </a:solidFill>
                  <a:ln>
                    <a:noFill/>
                  </a:ln>
                  <a:effectLst/>
                </c:spPr>
                <c:invertIfNegative val="0"/>
                <c:val>
                  <c:numRef>
                    <c:extLst>
                      <c:ext xmlns:c15="http://schemas.microsoft.com/office/drawing/2012/chart" uri="{02D57815-91ED-43cb-92C2-25804820EDAC}">
                        <c15:fullRef>
                          <c15:sqref>Transportation!$E$20</c15:sqref>
                        </c15:fullRef>
                        <c15:formulaRef>
                          <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8-F95D-42C9-913B-F6F3C953D79E}"/>
                  </c:ext>
                </c:extLst>
              </c15:ser>
            </c15:filteredBarSeries>
            <c15:filteredBarSeries>
              <c15:ser>
                <c:idx val="7"/>
                <c:order val="7"/>
                <c:spPr>
                  <a:solidFill>
                    <a:schemeClr val="accent2">
                      <a:lumMod val="60000"/>
                    </a:schemeClr>
                  </a:solidFill>
                  <a:ln>
                    <a:noFill/>
                  </a:ln>
                  <a:effectLst/>
                </c:spPr>
                <c:invertIfNegative val="0"/>
                <c:val>
                  <c:numRef>
                    <c:extLst>
                      <c:ext xmlns:c15="http://schemas.microsoft.com/office/drawing/2012/chart" uri="{02D57815-91ED-43cb-92C2-25804820EDAC}">
                        <c15:fullRef>
                          <c15:sqref>Transportation!$E$21</c15:sqref>
                        </c15:fullRef>
                        <c15:formulaRef>
                          <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9-F95D-42C9-913B-F6F3C953D79E}"/>
                  </c:ext>
                </c:extLst>
              </c15:ser>
            </c15:filteredBarSeries>
            <c15:filteredBarSeries>
              <c15:ser>
                <c:idx val="8"/>
                <c:order val="8"/>
                <c:spPr>
                  <a:solidFill>
                    <a:schemeClr val="accent3">
                      <a:lumMod val="60000"/>
                    </a:schemeClr>
                  </a:solidFill>
                  <a:ln>
                    <a:noFill/>
                  </a:ln>
                  <a:effectLst/>
                </c:spPr>
                <c:invertIfNegative val="0"/>
                <c:val>
                  <c:numRef>
                    <c:extLst>
                      <c:ext xmlns:c15="http://schemas.microsoft.com/office/drawing/2012/chart" uri="{02D57815-91ED-43cb-92C2-25804820EDAC}">
                        <c15:fullRef>
                          <c15:sqref>Transportation!$E$22</c15:sqref>
                        </c15:fullRef>
                        <c15:formulaRef>
                          <c15:sqref/>
                        </c15:formulaRef>
                      </c:ext>
                    </c:extLst>
                    <c:numCache>
                      <c:formatCode>General</c:formatCode>
                      <c:ptCount val="0"/>
                    </c:numCache>
                  </c:numRef>
                </c:val>
                <c:extLst xmlns:c15="http://schemas.microsoft.com/office/drawing/2012/chart">
                  <c:ext xmlns:c16="http://schemas.microsoft.com/office/drawing/2014/chart" uri="{C3380CC4-5D6E-409C-BE32-E72D297353CC}">
                    <c16:uniqueId val="{0000000A-F95D-42C9-913B-F6F3C953D79E}"/>
                  </c:ext>
                </c:extLst>
              </c15:ser>
            </c15:filteredBarSeries>
          </c:ext>
        </c:extLst>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Energy!$D$23</c:f>
              <c:strCache>
                <c:ptCount val="1"/>
                <c:pt idx="0">
                  <c:v>GOLD: </c:v>
                </c:pt>
              </c:strCache>
            </c:strRef>
          </c:tx>
          <c:spPr>
            <a:solidFill>
              <a:schemeClr val="accent1">
                <a:lumMod val="75000"/>
                <a:alpha val="51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Energy!$D$23:$E$23</c15:sqref>
                  </c15:fullRef>
                </c:ext>
              </c:extLst>
              <c:f>Energy!$E$23</c:f>
              <c:numCache>
                <c:formatCode>General</c:formatCode>
                <c:ptCount val="1"/>
                <c:pt idx="0">
                  <c:v>0.99</c:v>
                </c:pt>
              </c:numCache>
            </c:numRef>
          </c:val>
          <c:extLst>
            <c:ext xmlns:c16="http://schemas.microsoft.com/office/drawing/2014/chart" uri="{C3380CC4-5D6E-409C-BE32-E72D297353CC}">
              <c16:uniqueId val="{00000002-BEAD-49EA-A483-000A7873CAE1}"/>
            </c:ext>
          </c:extLst>
        </c:ser>
        <c:ser>
          <c:idx val="2"/>
          <c:order val="2"/>
          <c:tx>
            <c:strRef>
              <c:f>Energy!$D$22</c:f>
              <c:strCache>
                <c:ptCount val="1"/>
                <c:pt idx="0">
                  <c:v>SILVER:</c:v>
                </c:pt>
              </c:strCache>
            </c:strRef>
          </c:tx>
          <c:spPr>
            <a:solidFill>
              <a:schemeClr val="accent1">
                <a:lumMod val="75000"/>
                <a:alpha val="52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Energy!$D$22:$E$22</c15:sqref>
                  </c15:fullRef>
                </c:ext>
              </c:extLst>
              <c:f>Energy!$E$22</c:f>
              <c:numCache>
                <c:formatCode>General</c:formatCode>
                <c:ptCount val="1"/>
                <c:pt idx="0">
                  <c:v>0.9</c:v>
                </c:pt>
              </c:numCache>
            </c:numRef>
          </c:val>
          <c:extLst>
            <c:ext xmlns:c16="http://schemas.microsoft.com/office/drawing/2014/chart" uri="{C3380CC4-5D6E-409C-BE32-E72D297353CC}">
              <c16:uniqueId val="{00000003-BEAD-49EA-A483-000A7873CAE1}"/>
            </c:ext>
          </c:extLst>
        </c:ser>
        <c:ser>
          <c:idx val="3"/>
          <c:order val="3"/>
          <c:tx>
            <c:strRef>
              <c:f>Energy!$D$21</c:f>
              <c:strCache>
                <c:ptCount val="1"/>
                <c:pt idx="0">
                  <c:v>CERTIFIED:</c:v>
                </c:pt>
              </c:strCache>
            </c:strRef>
          </c:tx>
          <c:spPr>
            <a:solidFill>
              <a:schemeClr val="tx2">
                <a:lumMod val="75000"/>
                <a:alpha val="7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Energy!$D$21:$E$21</c15:sqref>
                  </c15:fullRef>
                </c:ext>
              </c:extLst>
              <c:f>Energy!$E$21</c:f>
              <c:numCache>
                <c:formatCode>General</c:formatCode>
                <c:ptCount val="1"/>
                <c:pt idx="0">
                  <c:v>0.75</c:v>
                </c:pt>
              </c:numCache>
            </c:numRef>
          </c:val>
          <c:extLst>
            <c:ext xmlns:c16="http://schemas.microsoft.com/office/drawing/2014/chart" uri="{C3380CC4-5D6E-409C-BE32-E72D297353CC}">
              <c16:uniqueId val="{00000006-BEAD-49EA-A483-000A7873CAE1}"/>
            </c:ext>
          </c:extLst>
        </c:ser>
        <c:ser>
          <c:idx val="4"/>
          <c:order val="4"/>
          <c:tx>
            <c:strRef>
              <c:f>Energy!$D$20</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Energy!$D$20:$E$20</c15:sqref>
                  </c15:fullRef>
                </c:ext>
              </c:extLst>
              <c:f>Energy!$E$20</c:f>
              <c:numCache>
                <c:formatCode>General</c:formatCode>
                <c:ptCount val="1"/>
                <c:pt idx="0">
                  <c:v>0.49</c:v>
                </c:pt>
              </c:numCache>
            </c:numRef>
          </c:val>
          <c:extLst>
            <c:ext xmlns:c16="http://schemas.microsoft.com/office/drawing/2014/chart" uri="{C3380CC4-5D6E-409C-BE32-E72D297353CC}">
              <c16:uniqueId val="{00000006-35E8-4E02-8BB4-D3EF71D746CC}"/>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Energy!$C$19</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BEAD-49EA-A483-000A7873CAE1}"/>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Energy!$D$19:$E$19</c15:sqref>
                  </c15:fullRef>
                </c:ext>
              </c:extLst>
              <c:f>Energy!$E$19</c:f>
              <c:numCache>
                <c:formatCode>0.00%</c:formatCode>
                <c:ptCount val="1"/>
                <c:pt idx="0">
                  <c:v>0</c:v>
                </c:pt>
              </c:numCache>
            </c:numRef>
          </c:val>
          <c:extLst>
            <c:ext xmlns:c16="http://schemas.microsoft.com/office/drawing/2014/chart" uri="{C3380CC4-5D6E-409C-BE32-E72D297353CC}">
              <c16:uniqueId val="{00000009-BEAD-49EA-A483-000A7873CAE1}"/>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Transportation!$D$22</c:f>
              <c:strCache>
                <c:ptCount val="1"/>
                <c:pt idx="0">
                  <c:v>GOLD: </c:v>
                </c:pt>
              </c:strCache>
            </c:strRef>
          </c:tx>
          <c:spPr>
            <a:solidFill>
              <a:schemeClr val="accent1">
                <a:lumMod val="75000"/>
                <a:alpha val="5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1-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Transportation!$D$22:$E$22</c15:sqref>
                  </c15:fullRef>
                </c:ext>
              </c:extLst>
              <c:f>Transportation!$E$22</c:f>
              <c:numCache>
                <c:formatCode>General</c:formatCode>
                <c:ptCount val="1"/>
                <c:pt idx="0">
                  <c:v>0.99</c:v>
                </c:pt>
              </c:numCache>
            </c:numRef>
          </c:val>
          <c:extLst>
            <c:ext xmlns:c16="http://schemas.microsoft.com/office/drawing/2014/chart" uri="{C3380CC4-5D6E-409C-BE32-E72D297353CC}">
              <c16:uniqueId val="{00000002-3B0E-43D9-9509-F1579D5A435C}"/>
            </c:ext>
          </c:extLst>
        </c:ser>
        <c:ser>
          <c:idx val="2"/>
          <c:order val="2"/>
          <c:tx>
            <c:strRef>
              <c:f>Transportation!$D$21</c:f>
              <c:strCache>
                <c:ptCount val="1"/>
                <c:pt idx="0">
                  <c:v>SILVER:</c:v>
                </c:pt>
              </c:strCache>
            </c:strRef>
          </c:tx>
          <c:spPr>
            <a:solidFill>
              <a:schemeClr val="accent1">
                <a:lumMod val="75000"/>
                <a:alpha val="50588"/>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Transportation!$D$21:$E$21</c15:sqref>
                  </c15:fullRef>
                </c:ext>
              </c:extLst>
              <c:f>Transportation!$E$21</c:f>
              <c:numCache>
                <c:formatCode>General</c:formatCode>
                <c:ptCount val="1"/>
                <c:pt idx="0">
                  <c:v>0.9</c:v>
                </c:pt>
              </c:numCache>
            </c:numRef>
          </c:val>
          <c:extLst>
            <c:ext xmlns:c16="http://schemas.microsoft.com/office/drawing/2014/chart" uri="{C3380CC4-5D6E-409C-BE32-E72D297353CC}">
              <c16:uniqueId val="{00000003-3B0E-43D9-9509-F1579D5A435C}"/>
            </c:ext>
          </c:extLst>
        </c:ser>
        <c:ser>
          <c:idx val="3"/>
          <c:order val="3"/>
          <c:tx>
            <c:strRef>
              <c:f>Transportation!$D$20</c:f>
              <c:strCache>
                <c:ptCount val="1"/>
                <c:pt idx="0">
                  <c:v>CERTIFIED:</c:v>
                </c:pt>
              </c:strCache>
            </c:strRef>
          </c:tx>
          <c:spPr>
            <a:solidFill>
              <a:schemeClr val="tx2">
                <a:lumMod val="75000"/>
                <a:alpha val="70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Transportation!$D$20:$E$20</c15:sqref>
                  </c15:fullRef>
                </c:ext>
              </c:extLst>
              <c:f>Transportation!$E$20</c:f>
              <c:numCache>
                <c:formatCode>General</c:formatCode>
                <c:ptCount val="1"/>
                <c:pt idx="0">
                  <c:v>0.75</c:v>
                </c:pt>
              </c:numCache>
            </c:numRef>
          </c:val>
          <c:extLst>
            <c:ext xmlns:c16="http://schemas.microsoft.com/office/drawing/2014/chart" uri="{C3380CC4-5D6E-409C-BE32-E72D297353CC}">
              <c16:uniqueId val="{00000006-3B0E-43D9-9509-F1579D5A435C}"/>
            </c:ext>
          </c:extLst>
        </c:ser>
        <c:ser>
          <c:idx val="4"/>
          <c:order val="4"/>
          <c:tx>
            <c:strRef>
              <c:f>Transportation!$D$19</c:f>
              <c:strCache>
                <c:ptCount val="1"/>
                <c:pt idx="0">
                  <c:v>NEARLY THERE!</c:v>
                </c:pt>
              </c:strCache>
            </c:strRef>
          </c:tx>
          <c:spPr>
            <a:solidFill>
              <a:schemeClr val="tx2">
                <a:lumMod val="75000"/>
              </a:schemeClr>
            </a:solidFill>
            <a:ln>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Transportation!$D$19:$E$19</c15:sqref>
                  </c15:fullRef>
                </c:ext>
              </c:extLst>
              <c:f>Transportation!$E$19</c:f>
              <c:numCache>
                <c:formatCode>General</c:formatCode>
                <c:ptCount val="1"/>
                <c:pt idx="0">
                  <c:v>0.49</c:v>
                </c:pt>
              </c:numCache>
            </c:numRef>
          </c:val>
          <c:extLst>
            <c:ext xmlns:c16="http://schemas.microsoft.com/office/drawing/2014/chart" uri="{C3380CC4-5D6E-409C-BE32-E72D297353CC}">
              <c16:uniqueId val="{00000006-03A5-41C2-97BB-B2CC17ACDC34}"/>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Transportation!$C$18</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3B0E-43D9-9509-F1579D5A435C}"/>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Transportation!$D$18:$E$18</c15:sqref>
                  </c15:fullRef>
                </c:ext>
              </c:extLst>
              <c:f>Transportation!$E$18</c:f>
              <c:numCache>
                <c:formatCode>0.00%</c:formatCode>
                <c:ptCount val="1"/>
                <c:pt idx="0">
                  <c:v>0</c:v>
                </c:pt>
              </c:numCache>
            </c:numRef>
          </c:val>
          <c:extLst>
            <c:ext xmlns:c16="http://schemas.microsoft.com/office/drawing/2014/chart" uri="{C3380CC4-5D6E-409C-BE32-E72D297353CC}">
              <c16:uniqueId val="{00000009-3B0E-43D9-9509-F1579D5A435C}"/>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1"/>
          <c:order val="1"/>
          <c:tx>
            <c:strRef>
              <c:f>Participation!$D$20</c:f>
              <c:strCache>
                <c:ptCount val="1"/>
                <c:pt idx="0">
                  <c:v>GOLD: </c:v>
                </c:pt>
              </c:strCache>
            </c:strRef>
          </c:tx>
          <c:spPr>
            <a:solidFill>
              <a:schemeClr val="accent1">
                <a:lumMod val="75000"/>
                <a:alpha val="50000"/>
              </a:schemeClr>
            </a:solidFill>
            <a:ln w="12700">
              <a:solidFill>
                <a:schemeClr val="tx2">
                  <a:lumMod val="75000"/>
                </a:schemeClr>
              </a:solidFill>
            </a:ln>
            <a:effectLst/>
          </c:spPr>
          <c:invertIfNegative val="0"/>
          <c:dPt>
            <c:idx val="0"/>
            <c:invertIfNegative val="0"/>
            <c:bubble3D val="0"/>
            <c:extLst>
              <c:ext xmlns:c16="http://schemas.microsoft.com/office/drawing/2014/chart" uri="{C3380CC4-5D6E-409C-BE32-E72D297353CC}">
                <c16:uniqueId val="{00000001-7FD4-4A72-B517-FF8FDC38E76E}"/>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Participation!$D$20:$E$20</c15:sqref>
                  </c15:fullRef>
                </c:ext>
              </c:extLst>
              <c:f>Participation!$E$20</c:f>
              <c:numCache>
                <c:formatCode>General</c:formatCode>
                <c:ptCount val="1"/>
                <c:pt idx="0">
                  <c:v>0.99</c:v>
                </c:pt>
              </c:numCache>
            </c:numRef>
          </c:val>
          <c:extLst>
            <c:ext xmlns:c16="http://schemas.microsoft.com/office/drawing/2014/chart" uri="{C3380CC4-5D6E-409C-BE32-E72D297353CC}">
              <c16:uniqueId val="{00000002-7FD4-4A72-B517-FF8FDC38E76E}"/>
            </c:ext>
          </c:extLst>
        </c:ser>
        <c:ser>
          <c:idx val="2"/>
          <c:order val="2"/>
          <c:tx>
            <c:strRef>
              <c:f>Participation!$D$19</c:f>
              <c:strCache>
                <c:ptCount val="1"/>
                <c:pt idx="0">
                  <c:v>SILVER:</c:v>
                </c:pt>
              </c:strCache>
            </c:strRef>
          </c:tx>
          <c:spPr>
            <a:solidFill>
              <a:schemeClr val="accent1">
                <a:lumMod val="75000"/>
                <a:alpha val="50588"/>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Participation!$D$19:$E$19</c15:sqref>
                  </c15:fullRef>
                </c:ext>
              </c:extLst>
              <c:f>Participation!$E$19</c:f>
              <c:numCache>
                <c:formatCode>General</c:formatCode>
                <c:ptCount val="1"/>
                <c:pt idx="0">
                  <c:v>0.9</c:v>
                </c:pt>
              </c:numCache>
            </c:numRef>
          </c:val>
          <c:extLst>
            <c:ext xmlns:c16="http://schemas.microsoft.com/office/drawing/2014/chart" uri="{C3380CC4-5D6E-409C-BE32-E72D297353CC}">
              <c16:uniqueId val="{00000003-7FD4-4A72-B517-FF8FDC38E76E}"/>
            </c:ext>
          </c:extLst>
        </c:ser>
        <c:ser>
          <c:idx val="3"/>
          <c:order val="3"/>
          <c:tx>
            <c:strRef>
              <c:f>Participation!$D$18</c:f>
              <c:strCache>
                <c:ptCount val="1"/>
                <c:pt idx="0">
                  <c:v>CERTIFIED:</c:v>
                </c:pt>
              </c:strCache>
            </c:strRef>
          </c:tx>
          <c:spPr>
            <a:solidFill>
              <a:schemeClr val="tx2">
                <a:lumMod val="75000"/>
                <a:alpha val="69000"/>
              </a:schemeClr>
            </a:solidFill>
            <a:ln w="12700">
              <a:solidFill>
                <a:schemeClr val="tx1">
                  <a:lumMod val="85000"/>
                  <a:lumOff val="15000"/>
                </a:schemeClr>
              </a:solidFill>
            </a:ln>
            <a:effectLst/>
          </c:spPr>
          <c:invertIfNegative val="0"/>
          <c:dPt>
            <c:idx val="0"/>
            <c:invertIfNegative val="0"/>
            <c:bubble3D val="0"/>
            <c:extLst>
              <c:ext xmlns:c16="http://schemas.microsoft.com/office/drawing/2014/chart" uri="{C3380CC4-5D6E-409C-BE32-E72D297353CC}">
                <c16:uniqueId val="{00000005-7FD4-4A72-B517-FF8FDC38E76E}"/>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Participation!$D$18:$E$18</c15:sqref>
                  </c15:fullRef>
                </c:ext>
              </c:extLst>
              <c:f>Participation!$E$18</c:f>
              <c:numCache>
                <c:formatCode>General</c:formatCode>
                <c:ptCount val="1"/>
                <c:pt idx="0">
                  <c:v>0.75</c:v>
                </c:pt>
              </c:numCache>
            </c:numRef>
          </c:val>
          <c:extLst>
            <c:ext xmlns:c16="http://schemas.microsoft.com/office/drawing/2014/chart" uri="{C3380CC4-5D6E-409C-BE32-E72D297353CC}">
              <c16:uniqueId val="{00000006-7FD4-4A72-B517-FF8FDC38E76E}"/>
            </c:ext>
          </c:extLst>
        </c:ser>
        <c:ser>
          <c:idx val="4"/>
          <c:order val="4"/>
          <c:tx>
            <c:strRef>
              <c:f>Participation!$D$17</c:f>
              <c:strCache>
                <c:ptCount val="1"/>
                <c:pt idx="0">
                  <c:v>NEARLY THERE!</c:v>
                </c:pt>
              </c:strCache>
            </c:strRef>
          </c:tx>
          <c:spPr>
            <a:solidFill>
              <a:schemeClr val="tx2">
                <a:lumMod val="75000"/>
              </a:schemeClr>
            </a:solidFill>
            <a:ln>
              <a:noFill/>
            </a:ln>
            <a:effectLst/>
          </c:spPr>
          <c:invertIfNegative val="0"/>
          <c:dPt>
            <c:idx val="0"/>
            <c:invertIfNegative val="0"/>
            <c:bubble3D val="0"/>
            <c:spPr>
              <a:solidFill>
                <a:schemeClr val="tx2">
                  <a:lumMod val="75000"/>
                </a:schemeClr>
              </a:solidFill>
              <a:ln>
                <a:solidFill>
                  <a:schemeClr val="tx1"/>
                </a:solidFill>
              </a:ln>
              <a:effectLst/>
            </c:spPr>
            <c:extLst>
              <c:ext xmlns:c16="http://schemas.microsoft.com/office/drawing/2014/chart" uri="{C3380CC4-5D6E-409C-BE32-E72D297353CC}">
                <c16:uniqueId val="{00000007-1B0B-4334-8055-D23C834D7348}"/>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Participation!$D$17:$E$17</c15:sqref>
                  </c15:fullRef>
                </c:ext>
              </c:extLst>
              <c:f>Participation!$E$17</c:f>
              <c:numCache>
                <c:formatCode>General</c:formatCode>
                <c:ptCount val="1"/>
                <c:pt idx="0">
                  <c:v>0.49</c:v>
                </c:pt>
              </c:numCache>
            </c:numRef>
          </c:val>
          <c:extLst>
            <c:ext xmlns:c16="http://schemas.microsoft.com/office/drawing/2014/chart" uri="{C3380CC4-5D6E-409C-BE32-E72D297353CC}">
              <c16:uniqueId val="{00000006-1B0B-4334-8055-D23C834D7348}"/>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0"/>
          <c:order val="0"/>
          <c:tx>
            <c:strRef>
              <c:f>Participation!$C$16</c:f>
              <c:strCache>
                <c:ptCount val="1"/>
              </c:strCache>
            </c:strRef>
          </c:tx>
          <c:spPr>
            <a:pattFill prst="pct75">
              <a:fgClr>
                <a:srgbClr val="F2A900"/>
              </a:fgClr>
              <a:bgClr>
                <a:schemeClr val="bg1"/>
              </a:bgClr>
            </a:pattFill>
            <a:ln w="12700">
              <a:noFill/>
            </a:ln>
            <a:effectLst/>
          </c:spPr>
          <c:invertIfNegative val="0"/>
          <c:dPt>
            <c:idx val="0"/>
            <c:invertIfNegative val="0"/>
            <c:bubble3D val="0"/>
            <c:spPr>
              <a:blipFill>
                <a:blip xmlns:r="http://schemas.openxmlformats.org/officeDocument/2006/relationships" r:embed="rId3"/>
                <a:stretch>
                  <a:fillRect/>
                </a:stretch>
              </a:blipFill>
              <a:ln w="12700">
                <a:noFill/>
              </a:ln>
              <a:effectLst/>
            </c:spPr>
            <c:extLst>
              <c:ext xmlns:c16="http://schemas.microsoft.com/office/drawing/2014/chart" uri="{C3380CC4-5D6E-409C-BE32-E72D297353CC}">
                <c16:uniqueId val="{00000008-7FD4-4A72-B517-FF8FDC38E76E}"/>
              </c:ext>
            </c:extLst>
          </c:dPt>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Participation!$D$16:$E$16</c15:sqref>
                  </c15:fullRef>
                </c:ext>
              </c:extLst>
              <c:f>Participation!$E$16</c:f>
              <c:numCache>
                <c:formatCode>0.00%</c:formatCode>
                <c:ptCount val="1"/>
                <c:pt idx="0">
                  <c:v>0</c:v>
                </c:pt>
              </c:numCache>
            </c:numRef>
          </c:val>
          <c:extLst>
            <c:ext xmlns:c16="http://schemas.microsoft.com/office/drawing/2014/chart" uri="{C3380CC4-5D6E-409C-BE32-E72D297353CC}">
              <c16:uniqueId val="{00000009-7FD4-4A72-B517-FF8FDC38E76E}"/>
            </c:ext>
          </c:extLst>
        </c:ser>
        <c:dLbls>
          <c:showLegendKey val="0"/>
          <c:showVal val="0"/>
          <c:showCatName val="0"/>
          <c:showSerName val="0"/>
          <c:showPercent val="0"/>
          <c:showBubbleSize val="0"/>
        </c:dLbls>
        <c:gapWidth val="40"/>
        <c:overlap val="100"/>
        <c:axId val="692549728"/>
        <c:axId val="692545136"/>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692545136"/>
        <c:scaling>
          <c:orientation val="minMax"/>
          <c:max val="30"/>
          <c:min val="0"/>
        </c:scaling>
        <c:delete val="1"/>
        <c:axPos val="r"/>
        <c:numFmt formatCode="General" sourceLinked="1"/>
        <c:majorTickMark val="out"/>
        <c:minorTickMark val="none"/>
        <c:tickLblPos val="nextTo"/>
        <c:crossAx val="692549728"/>
        <c:crosses val="max"/>
        <c:crossBetween val="between"/>
      </c:valAx>
      <c:catAx>
        <c:axId val="692549728"/>
        <c:scaling>
          <c:orientation val="minMax"/>
        </c:scaling>
        <c:delete val="1"/>
        <c:axPos val="b"/>
        <c:numFmt formatCode="General" sourceLinked="0"/>
        <c:majorTickMark val="out"/>
        <c:minorTickMark val="none"/>
        <c:tickLblPos val="nextTo"/>
        <c:crossAx val="692545136"/>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632050371908224E-2"/>
          <c:y val="1.1985858559824049E-2"/>
          <c:w val="0.79815786579307846"/>
          <c:h val="0.95199127114020732"/>
        </c:manualLayout>
      </c:layout>
      <c:barChart>
        <c:barDir val="col"/>
        <c:grouping val="clustered"/>
        <c:varyColors val="0"/>
        <c:ser>
          <c:idx val="0"/>
          <c:order val="1"/>
          <c:tx>
            <c:strRef>
              <c:f>'Social Sustainability'!$D$21</c:f>
              <c:strCache>
                <c:ptCount val="1"/>
                <c:pt idx="0">
                  <c:v>GOLD: </c:v>
                </c:pt>
              </c:strCache>
            </c:strRef>
          </c:tx>
          <c:spPr>
            <a:solidFill>
              <a:schemeClr val="accent1">
                <a:lumMod val="75000"/>
                <a:alpha val="51000"/>
              </a:schemeClr>
            </a:solidFill>
            <a:ln w="12700">
              <a:solidFill>
                <a:schemeClr val="tx1"/>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'Social Sustainability'!$D$21:$E$21</c15:sqref>
                  </c15:fullRef>
                </c:ext>
              </c:extLst>
              <c:f>'Social Sustainability'!$E$21</c:f>
              <c:numCache>
                <c:formatCode>General</c:formatCode>
                <c:ptCount val="1"/>
                <c:pt idx="0">
                  <c:v>0.99</c:v>
                </c:pt>
              </c:numCache>
            </c:numRef>
          </c:val>
          <c:extLst>
            <c:ext xmlns:c15="http://schemas.microsoft.com/office/drawing/2012/chart" uri="{02D57815-91ED-43cb-92C2-25804820EDAC}">
              <c15:categoryFilterExceptions>
                <c15:categoryFilterException>
                  <c15:sqref>'Social Sustainability'!$D$21</c15:sqref>
                  <c15:spPr xmlns:c15="http://schemas.microsoft.com/office/drawing/2012/chart">
                    <a:solidFill>
                      <a:schemeClr val="accent1">
                        <a:lumMod val="75000"/>
                        <a:alpha val="51000"/>
                      </a:schemeClr>
                    </a:solidFill>
                    <a:ln w="12700">
                      <a:solidFill>
                        <a:schemeClr val="tx1"/>
                      </a:solidFill>
                    </a:ln>
                    <a:effectLst/>
                  </c15:spPr>
                  <c15:invertIfNegative val="0"/>
                  <c15:bubble3D val="0"/>
                </c15:categoryFilterException>
              </c15:categoryFilterExceptions>
            </c:ext>
            <c:ext xmlns:c16="http://schemas.microsoft.com/office/drawing/2014/chart" uri="{C3380CC4-5D6E-409C-BE32-E72D297353CC}">
              <c16:uniqueId val="{00000025-F014-40AB-942E-A7A92C202DFB}"/>
            </c:ext>
          </c:extLst>
        </c:ser>
        <c:ser>
          <c:idx val="1"/>
          <c:order val="2"/>
          <c:tx>
            <c:strRef>
              <c:f>'Social Sustainability'!$D$20</c:f>
              <c:strCache>
                <c:ptCount val="1"/>
                <c:pt idx="0">
                  <c:v>SILVER:</c:v>
                </c:pt>
              </c:strCache>
            </c:strRef>
          </c:tx>
          <c:spPr>
            <a:solidFill>
              <a:schemeClr val="accent1">
                <a:lumMod val="75000"/>
                <a:alpha val="50000"/>
              </a:schemeClr>
            </a:solidFill>
            <a:ln w="12700">
              <a:solidFill>
                <a:schemeClr val="tx2">
                  <a:lumMod val="7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'Social Sustainability'!$D$20:$E$20</c15:sqref>
                  </c15:fullRef>
                </c:ext>
              </c:extLst>
              <c:f>'Social Sustainability'!$E$20</c:f>
              <c:numCache>
                <c:formatCode>General</c:formatCode>
                <c:ptCount val="1"/>
                <c:pt idx="0">
                  <c:v>0.9</c:v>
                </c:pt>
              </c:numCache>
            </c:numRef>
          </c:val>
          <c:extLst>
            <c:ext xmlns:c15="http://schemas.microsoft.com/office/drawing/2012/chart" uri="{02D57815-91ED-43cb-92C2-25804820EDAC}">
              <c15:categoryFilterExceptions>
                <c15:categoryFilterException>
                  <c15:sqref>'Social Sustainability'!$D$20</c15:sqref>
                  <c15:spPr xmlns:c15="http://schemas.microsoft.com/office/drawing/2012/chart">
                    <a:solidFill>
                      <a:schemeClr val="accent1">
                        <a:lumMod val="75000"/>
                        <a:alpha val="50000"/>
                      </a:schemeClr>
                    </a:solidFill>
                    <a:ln w="12700">
                      <a:solidFill>
                        <a:schemeClr val="tx2">
                          <a:lumMod val="75000"/>
                        </a:schemeClr>
                      </a:solidFill>
                    </a:ln>
                    <a:effectLst/>
                  </c15:spPr>
                  <c15:invertIfNegative val="0"/>
                  <c15:bubble3D val="0"/>
                </c15:categoryFilterException>
              </c15:categoryFilterExceptions>
            </c:ext>
            <c:ext xmlns:c16="http://schemas.microsoft.com/office/drawing/2014/chart" uri="{C3380CC4-5D6E-409C-BE32-E72D297353CC}">
              <c16:uniqueId val="{0000001B-F014-40AB-942E-A7A92C202DFB}"/>
            </c:ext>
          </c:extLst>
        </c:ser>
        <c:ser>
          <c:idx val="2"/>
          <c:order val="3"/>
          <c:tx>
            <c:strRef>
              <c:f>'Social Sustainability'!$D$19</c:f>
              <c:strCache>
                <c:ptCount val="1"/>
                <c:pt idx="0">
                  <c:v>CERTIFIED:</c:v>
                </c:pt>
              </c:strCache>
            </c:strRef>
          </c:tx>
          <c:spPr>
            <a:solidFill>
              <a:schemeClr val="tx2">
                <a:lumMod val="75000"/>
                <a:alpha val="69000"/>
              </a:schemeClr>
            </a:solidFill>
            <a:ln w="12700">
              <a:solidFill>
                <a:schemeClr val="tx1">
                  <a:lumMod val="85000"/>
                  <a:lumOff val="15000"/>
                </a:schemeClr>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'Social Sustainability'!$D$19:$E$19</c15:sqref>
                  </c15:fullRef>
                </c:ext>
              </c:extLst>
              <c:f>'Social Sustainability'!$E$19</c:f>
              <c:numCache>
                <c:formatCode>General</c:formatCode>
                <c:ptCount val="1"/>
                <c:pt idx="0">
                  <c:v>0.75</c:v>
                </c:pt>
              </c:numCache>
            </c:numRef>
          </c:val>
          <c:extLst>
            <c:ext xmlns:c16="http://schemas.microsoft.com/office/drawing/2014/chart" uri="{C3380CC4-5D6E-409C-BE32-E72D297353CC}">
              <c16:uniqueId val="{0000001D-F014-40AB-942E-A7A92C202DFB}"/>
            </c:ext>
          </c:extLst>
        </c:ser>
        <c:ser>
          <c:idx val="4"/>
          <c:order val="4"/>
          <c:tx>
            <c:strRef>
              <c:f>'Social Sustainability'!$D$18</c:f>
              <c:strCache>
                <c:ptCount val="1"/>
                <c:pt idx="0">
                  <c:v>NEARLY THERE!</c:v>
                </c:pt>
              </c:strCache>
            </c:strRef>
          </c:tx>
          <c:spPr>
            <a:solidFill>
              <a:schemeClr val="tx2">
                <a:lumMod val="75000"/>
              </a:schemeClr>
            </a:solidFill>
            <a:ln>
              <a:solidFill>
                <a:schemeClr val="tx1"/>
              </a:solid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'Social Sustainability'!$D$18:$E$18</c15:sqref>
                  </c15:fullRef>
                </c:ext>
              </c:extLst>
              <c:f>'Social Sustainability'!$E$18</c:f>
              <c:numCache>
                <c:formatCode>General</c:formatCode>
                <c:ptCount val="1"/>
                <c:pt idx="0">
                  <c:v>0.49</c:v>
                </c:pt>
              </c:numCache>
            </c:numRef>
          </c:val>
          <c:extLst>
            <c:ext xmlns:c16="http://schemas.microsoft.com/office/drawing/2014/chart" uri="{C3380CC4-5D6E-409C-BE32-E72D297353CC}">
              <c16:uniqueId val="{00000004-9269-4500-B2B4-9649A04B7EE8}"/>
            </c:ext>
          </c:extLst>
        </c:ser>
        <c:dLbls>
          <c:showLegendKey val="0"/>
          <c:showVal val="0"/>
          <c:showCatName val="0"/>
          <c:showSerName val="0"/>
          <c:showPercent val="0"/>
          <c:showBubbleSize val="0"/>
        </c:dLbls>
        <c:gapWidth val="20"/>
        <c:overlap val="100"/>
        <c:axId val="612628904"/>
        <c:axId val="612625624"/>
      </c:barChart>
      <c:barChart>
        <c:barDir val="col"/>
        <c:grouping val="clustered"/>
        <c:varyColors val="0"/>
        <c:ser>
          <c:idx val="3"/>
          <c:order val="0"/>
          <c:tx>
            <c:strRef>
              <c:f>'Social Sustainability'!$C$17</c:f>
              <c:strCache>
                <c:ptCount val="1"/>
              </c:strCache>
            </c:strRef>
          </c:tx>
          <c:spPr>
            <a:blipFill>
              <a:blip xmlns:r="http://schemas.openxmlformats.org/officeDocument/2006/relationships" r:embed="rId3"/>
              <a:stretch>
                <a:fillRect/>
              </a:stretch>
            </a:blipFill>
            <a:ln w="12700">
              <a:no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'Social Sustainability'!$D$17:$E$17</c15:sqref>
                  </c15:fullRef>
                </c:ext>
              </c:extLst>
              <c:f>'Social Sustainability'!$E$17</c:f>
              <c:numCache>
                <c:formatCode>0.00%</c:formatCode>
                <c:ptCount val="1"/>
                <c:pt idx="0">
                  <c:v>0</c:v>
                </c:pt>
              </c:numCache>
            </c:numRef>
          </c:val>
          <c:extLst>
            <c:ext xmlns:c16="http://schemas.microsoft.com/office/drawing/2014/chart" uri="{C3380CC4-5D6E-409C-BE32-E72D297353CC}">
              <c16:uniqueId val="{00000021-F014-40AB-942E-A7A92C202DFB}"/>
            </c:ext>
          </c:extLst>
        </c:ser>
        <c:dLbls>
          <c:showLegendKey val="0"/>
          <c:showVal val="0"/>
          <c:showCatName val="0"/>
          <c:showSerName val="0"/>
          <c:showPercent val="0"/>
          <c:showBubbleSize val="0"/>
        </c:dLbls>
        <c:gapWidth val="40"/>
        <c:overlap val="100"/>
        <c:axId val="204477336"/>
        <c:axId val="204356328"/>
      </c:barChart>
      <c:catAx>
        <c:axId val="612628904"/>
        <c:scaling>
          <c:orientation val="minMax"/>
        </c:scaling>
        <c:delete val="1"/>
        <c:axPos val="b"/>
        <c:numFmt formatCode="General" sourceLinked="1"/>
        <c:majorTickMark val="none"/>
        <c:minorTickMark val="none"/>
        <c:tickLblPos val="nextTo"/>
        <c:crossAx val="612625624"/>
        <c:crosses val="autoZero"/>
        <c:auto val="1"/>
        <c:lblAlgn val="ctr"/>
        <c:lblOffset val="100"/>
        <c:noMultiLvlLbl val="0"/>
      </c:catAx>
      <c:valAx>
        <c:axId val="612625624"/>
        <c:scaling>
          <c:orientation val="minMax"/>
          <c:max val="1"/>
          <c:min val="0"/>
        </c:scaling>
        <c:delete val="0"/>
        <c:axPos val="l"/>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Trade Gothic Next LT Pro" panose="020B0503040303020004" pitchFamily="34" charset="0"/>
                <a:ea typeface="+mn-ea"/>
                <a:cs typeface="+mn-cs"/>
              </a:defRPr>
            </a:pPr>
            <a:endParaRPr lang="en-US"/>
          </a:p>
        </c:txPr>
        <c:crossAx val="612628904"/>
        <c:crosses val="autoZero"/>
        <c:crossBetween val="between"/>
      </c:valAx>
      <c:valAx>
        <c:axId val="204356328"/>
        <c:scaling>
          <c:orientation val="minMax"/>
        </c:scaling>
        <c:delete val="1"/>
        <c:axPos val="l"/>
        <c:numFmt formatCode="General" sourceLinked="1"/>
        <c:majorTickMark val="out"/>
        <c:minorTickMark val="none"/>
        <c:tickLblPos val="nextTo"/>
        <c:crossAx val="204477336"/>
        <c:crosses val="autoZero"/>
        <c:crossBetween val="between"/>
      </c:valAx>
      <c:catAx>
        <c:axId val="204477336"/>
        <c:scaling>
          <c:orientation val="minMax"/>
        </c:scaling>
        <c:delete val="1"/>
        <c:axPos val="b"/>
        <c:numFmt formatCode="General" sourceLinked="0"/>
        <c:majorTickMark val="out"/>
        <c:minorTickMark val="none"/>
        <c:tickLblPos val="nextTo"/>
        <c:crossAx val="204356328"/>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200" b="1">
          <a:latin typeface="Trade Gothic Next LT Pro" panose="020B05030403030200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rade Gothic Next LT Pro" panose="020B0503040303020004" pitchFamily="34" charset="0"/>
                <a:ea typeface="+mn-ea"/>
                <a:cs typeface="+mn-cs"/>
              </a:defRPr>
            </a:pPr>
            <a:r>
              <a:rPr lang="en-CA" sz="1600" b="1">
                <a:latin typeface="Arial" panose="020B0604020202020204" pitchFamily="34" charset="0"/>
                <a:cs typeface="Arial" panose="020B0604020202020204" pitchFamily="34" charset="0"/>
              </a:rPr>
              <a:t>Office Broken Down by Area</a:t>
            </a:r>
          </a:p>
        </c:rich>
      </c:tx>
      <c:layout>
        <c:manualLayout>
          <c:xMode val="edge"/>
          <c:yMode val="edge"/>
          <c:x val="0.34122424067934537"/>
          <c:y val="2.3350622600093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rade Gothic Next LT Pro" panose="020B0503040303020004" pitchFamily="34" charset="0"/>
              <a:ea typeface="+mn-ea"/>
              <a:cs typeface="+mn-cs"/>
            </a:defRPr>
          </a:pPr>
          <a:endParaRPr lang="en-US"/>
        </a:p>
      </c:txPr>
    </c:title>
    <c:autoTitleDeleted val="0"/>
    <c:plotArea>
      <c:layout>
        <c:manualLayout>
          <c:layoutTarget val="inner"/>
          <c:xMode val="edge"/>
          <c:yMode val="edge"/>
          <c:x val="5.5451224275750541E-2"/>
          <c:y val="0.12180264665285152"/>
          <c:w val="0.92638301458422156"/>
          <c:h val="0.7436121887811824"/>
        </c:manualLayout>
      </c:layout>
      <c:barChart>
        <c:barDir val="col"/>
        <c:grouping val="stacked"/>
        <c:varyColors val="0"/>
        <c:ser>
          <c:idx val="1"/>
          <c:order val="0"/>
          <c:tx>
            <c:strRef>
              <c:f>Summary!$E$17</c:f>
              <c:strCache>
                <c:ptCount val="1"/>
                <c:pt idx="0">
                  <c:v>SCORE</c:v>
                </c:pt>
              </c:strCache>
            </c:strRef>
          </c:tx>
          <c:spPr>
            <a:blipFill>
              <a:blip xmlns:r="http://schemas.openxmlformats.org/officeDocument/2006/relationships" r:embed="rId3"/>
              <a:stretch>
                <a:fillRect/>
              </a:stretch>
            </a:blipFill>
            <a:ln>
              <a:solidFill>
                <a:schemeClr val="tx2">
                  <a:lumMod val="60000"/>
                  <a:lumOff val="40000"/>
                </a:schemeClr>
              </a:solidFill>
            </a:ln>
            <a:effectLst>
              <a:outerShdw blurRad="203200" dist="76200" dir="1440000" sx="103000" sy="103000" algn="ctr" rotWithShape="0">
                <a:srgbClr val="000000">
                  <a:alpha val="76000"/>
                </a:srgbClr>
              </a:outerShdw>
            </a:effectLst>
          </c:spPr>
          <c:invertIfNegative val="0"/>
          <c:dPt>
            <c:idx val="0"/>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B-033C-4F57-995A-FA771168B30E}"/>
              </c:ext>
            </c:extLst>
          </c:dPt>
          <c:dPt>
            <c:idx val="1"/>
            <c:invertIfNegative val="0"/>
            <c:bubble3D val="0"/>
            <c:spPr>
              <a:blipFill dpi="0" rotWithShape="1">
                <a:blip xmlns:r="http://schemas.openxmlformats.org/officeDocument/2006/relationships" r:embed="rId4"/>
                <a:srcRect/>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2-CC96-704F-80F0-499F352794E6}"/>
              </c:ext>
            </c:extLst>
          </c:dPt>
          <c:dPt>
            <c:idx val="2"/>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7-033C-4F57-995A-FA771168B30E}"/>
              </c:ext>
            </c:extLst>
          </c:dPt>
          <c:dPt>
            <c:idx val="3"/>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3-033C-4F57-995A-FA771168B30E}"/>
              </c:ext>
            </c:extLst>
          </c:dPt>
          <c:dPt>
            <c:idx val="4"/>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7-033C-4F57-995A-FA771168B30E}"/>
              </c:ext>
            </c:extLst>
          </c:dPt>
          <c:dPt>
            <c:idx val="5"/>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0E-033C-4F57-995A-FA771168B30E}"/>
              </c:ext>
            </c:extLst>
          </c:dPt>
          <c:dPt>
            <c:idx val="6"/>
            <c:invertIfNegative val="0"/>
            <c:bubble3D val="0"/>
            <c:spPr>
              <a:blipFill>
                <a:blip xmlns:r="http://schemas.openxmlformats.org/officeDocument/2006/relationships" r:embed="rId4"/>
                <a:stretch>
                  <a:fillRect/>
                </a:stretch>
              </a:blipFill>
              <a:ln>
                <a:noFill/>
              </a:ln>
              <a:effectLst>
                <a:outerShdw blurRad="203200" dist="76200" dir="1440000" sx="103000" sy="103000" algn="ctr" rotWithShape="0">
                  <a:srgbClr val="000000">
                    <a:alpha val="76000"/>
                  </a:srgbClr>
                </a:outerShdw>
              </a:effectLst>
            </c:spPr>
            <c:extLst>
              <c:ext xmlns:c16="http://schemas.microsoft.com/office/drawing/2014/chart" uri="{C3380CC4-5D6E-409C-BE32-E72D297353CC}">
                <c16:uniqueId val="{0000001D-033C-4F57-995A-FA771168B30E}"/>
              </c:ext>
            </c:extLst>
          </c:dPt>
          <c:cat>
            <c:strRef>
              <c:f>Summary!$D$18:$D$24</c:f>
              <c:strCache>
                <c:ptCount val="7"/>
                <c:pt idx="0">
                  <c:v>Waste</c:v>
                </c:pt>
                <c:pt idx="1">
                  <c:v>Kitchen</c:v>
                </c:pt>
                <c:pt idx="2">
                  <c:v>Energy</c:v>
                </c:pt>
                <c:pt idx="3">
                  <c:v>Water</c:v>
                </c:pt>
                <c:pt idx="4">
                  <c:v>Transportation</c:v>
                </c:pt>
                <c:pt idx="5">
                  <c:v>Participation</c:v>
                </c:pt>
                <c:pt idx="6">
                  <c:v>Social Sustainability</c:v>
                </c:pt>
              </c:strCache>
            </c:strRef>
          </c:cat>
          <c:val>
            <c:numRef>
              <c:f>Summary!$E$18:$E$24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312E-4087-9A22-E6C422AC7DBB}"/>
            </c:ext>
          </c:extLst>
        </c:ser>
        <c:dLbls>
          <c:showLegendKey val="0"/>
          <c:showVal val="0"/>
          <c:showCatName val="0"/>
          <c:showSerName val="0"/>
          <c:showPercent val="0"/>
          <c:showBubbleSize val="0"/>
        </c:dLbls>
        <c:gapWidth val="36"/>
        <c:overlap val="-70"/>
        <c:axId val="576642048"/>
        <c:axId val="576645328"/>
      </c:barChart>
      <c:catAx>
        <c:axId val="57664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6645328"/>
        <c:crosses val="autoZero"/>
        <c:auto val="1"/>
        <c:lblAlgn val="ctr"/>
        <c:lblOffset val="100"/>
        <c:noMultiLvlLbl val="0"/>
      </c:catAx>
      <c:valAx>
        <c:axId val="576645328"/>
        <c:scaling>
          <c:orientation val="minMax"/>
          <c:max val="1"/>
          <c:min val="0"/>
        </c:scaling>
        <c:delete val="0"/>
        <c:axPos val="l"/>
        <c:majorGridlines>
          <c:spPr>
            <a:ln w="9525" cap="flat" cmpd="sng" algn="ctr">
              <a:solidFill>
                <a:srgbClr val="00A3E0"/>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ade Gothic Next LT Pro" panose="020B0503040303020004" pitchFamily="34" charset="0"/>
                <a:ea typeface="+mn-ea"/>
                <a:cs typeface="+mn-cs"/>
              </a:defRPr>
            </a:pPr>
            <a:endParaRPr lang="en-US"/>
          </a:p>
        </c:txPr>
        <c:crossAx val="576642048"/>
        <c:crosses val="autoZero"/>
        <c:crossBetween val="between"/>
      </c:valAx>
      <c:spPr>
        <a:solidFill>
          <a:srgbClr val="0070C0"/>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ade Gothic Next LT Pro" panose="020B05030403030200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hyperlink" Target="mailto:sustainability@umanitoba.ca?subject=GOReps" TargetMode="External"/><Relationship Id="rId1" Type="http://schemas.openxmlformats.org/officeDocument/2006/relationships/image" Target="../media/image1.png"/><Relationship Id="rId4" Type="http://schemas.openxmlformats.org/officeDocument/2006/relationships/hyperlink" Target="#'Office Inventory'!A1"/></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hyperlink" Target="#Waste!A1"/><Relationship Id="rId2" Type="http://schemas.openxmlformats.org/officeDocument/2006/relationships/hyperlink" Target="#Information!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1.xml"/><Relationship Id="rId5" Type="http://schemas.openxmlformats.org/officeDocument/2006/relationships/hyperlink" Target="#Kitchen!A1"/><Relationship Id="rId4" Type="http://schemas.openxmlformats.org/officeDocument/2006/relationships/hyperlink" Target="#'Office Inventory'!A1"/></Relationships>
</file>

<file path=xl/drawings/_rels/drawing4.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2.xml"/><Relationship Id="rId5" Type="http://schemas.openxmlformats.org/officeDocument/2006/relationships/hyperlink" Target="#Water!A1"/><Relationship Id="rId4" Type="http://schemas.openxmlformats.org/officeDocument/2006/relationships/hyperlink" Target="#Waste!A1"/></Relationships>
</file>

<file path=xl/drawings/_rels/drawing5.xml.rels><?xml version="1.0" encoding="UTF-8" standalone="yes"?>
<Relationships xmlns="http://schemas.openxmlformats.org/package/2006/relationships"><Relationship Id="rId3" Type="http://schemas.openxmlformats.org/officeDocument/2006/relationships/hyperlink" Target="https://umanitoba.ca/campus/physical_plant/adminss/request/request.php" TargetMode="External"/><Relationship Id="rId2" Type="http://schemas.openxmlformats.org/officeDocument/2006/relationships/image" Target="../media/image4.png"/><Relationship Id="rId1" Type="http://schemas.openxmlformats.org/officeDocument/2006/relationships/chart" Target="../charts/chart3.xml"/><Relationship Id="rId6" Type="http://schemas.openxmlformats.org/officeDocument/2006/relationships/hyperlink" Target="#Energy!A1"/><Relationship Id="rId5" Type="http://schemas.openxmlformats.org/officeDocument/2006/relationships/hyperlink" Target="#Kitchen!A1"/><Relationship Id="rId4" Type="http://schemas.openxmlformats.org/officeDocument/2006/relationships/hyperlink" Target="#Information!A1"/></Relationships>
</file>

<file path=xl/drawings/_rels/drawing6.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4.xml"/><Relationship Id="rId5" Type="http://schemas.openxmlformats.org/officeDocument/2006/relationships/hyperlink" Target="#Transportation!A1"/><Relationship Id="rId4" Type="http://schemas.openxmlformats.org/officeDocument/2006/relationships/hyperlink" Target="#Water!A1"/></Relationships>
</file>

<file path=xl/drawings/_rels/drawing7.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5.xml"/><Relationship Id="rId5" Type="http://schemas.openxmlformats.org/officeDocument/2006/relationships/hyperlink" Target="#Participation!A1"/><Relationship Id="rId4" Type="http://schemas.openxmlformats.org/officeDocument/2006/relationships/hyperlink" Target="#Energy!A1"/></Relationships>
</file>

<file path=xl/drawings/_rels/drawing8.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6.xml"/><Relationship Id="rId5" Type="http://schemas.openxmlformats.org/officeDocument/2006/relationships/hyperlink" Target="#'Social Sustainability'!A1"/><Relationship Id="rId4" Type="http://schemas.openxmlformats.org/officeDocument/2006/relationships/hyperlink" Target="#Transportation!A1"/></Relationships>
</file>

<file path=xl/drawings/_rels/drawing9.xml.rels><?xml version="1.0" encoding="UTF-8" standalone="yes"?>
<Relationships xmlns="http://schemas.openxmlformats.org/package/2006/relationships"><Relationship Id="rId3" Type="http://schemas.openxmlformats.org/officeDocument/2006/relationships/hyperlink" Target="#Information!A1"/><Relationship Id="rId2" Type="http://schemas.openxmlformats.org/officeDocument/2006/relationships/image" Target="../media/image4.png"/><Relationship Id="rId1" Type="http://schemas.openxmlformats.org/officeDocument/2006/relationships/chart" Target="../charts/chart7.xml"/><Relationship Id="rId5" Type="http://schemas.openxmlformats.org/officeDocument/2006/relationships/hyperlink" Target="#Summary!A1"/><Relationship Id="rId4" Type="http://schemas.openxmlformats.org/officeDocument/2006/relationships/hyperlink" Target="#Participation!A1"/></Relationships>
</file>

<file path=xl/drawings/drawing1.xml><?xml version="1.0" encoding="utf-8"?>
<xdr:wsDr xmlns:xdr="http://schemas.openxmlformats.org/drawingml/2006/spreadsheetDrawing" xmlns:a="http://schemas.openxmlformats.org/drawingml/2006/main">
  <xdr:twoCellAnchor editAs="oneCell">
    <xdr:from>
      <xdr:col>12</xdr:col>
      <xdr:colOff>142875</xdr:colOff>
      <xdr:row>1</xdr:row>
      <xdr:rowOff>209550</xdr:rowOff>
    </xdr:from>
    <xdr:to>
      <xdr:col>14</xdr:col>
      <xdr:colOff>577363</xdr:colOff>
      <xdr:row>1</xdr:row>
      <xdr:rowOff>638175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6275" y="400050"/>
          <a:ext cx="1958488" cy="428625"/>
        </a:xfrm>
        <a:prstGeom prst="rect">
          <a:avLst/>
        </a:prstGeom>
      </xdr:spPr>
    </xdr:pic>
    <xdr:clientData/>
  </xdr:twoCellAnchor>
  <xdr:twoCellAnchor>
    <xdr:from>
      <xdr:col>1</xdr:col>
      <xdr:colOff>257175</xdr:colOff>
      <xdr:row>2</xdr:row>
      <xdr:rowOff>142875</xdr:rowOff>
    </xdr:from>
    <xdr:to>
      <xdr:col>14</xdr:col>
      <xdr:colOff>504825</xdr:colOff>
      <xdr:row>66</xdr:row>
      <xdr:rowOff>138546</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525607" y="1199284"/>
          <a:ext cx="9660082" cy="11650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i="0" baseline="0">
            <a:latin typeface="Trade Gothic Next LT Pro" panose="020B05030403030900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600" b="0"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400" b="0" i="0" baseline="0">
            <a:solidFill>
              <a:schemeClr val="dk1"/>
            </a:solidFill>
            <a:effectLst/>
            <a:latin typeface="Trade Gothic Next LT Pro" panose="020B0503040303090004" pitchFamily="34" charset="0"/>
            <a:ea typeface="+mn-ea"/>
            <a:cs typeface="Arial" panose="020B0604020202020204" pitchFamily="34" charset="0"/>
          </a:endParaRPr>
        </a:p>
        <a:p>
          <a:r>
            <a:rPr lang="en-CA" sz="1400" b="0" i="0" baseline="0">
              <a:solidFill>
                <a:schemeClr val="dk1"/>
              </a:solidFill>
              <a:effectLst/>
              <a:latin typeface="Trade Gothic Next LT Pro" panose="020B0503040303090004" pitchFamily="34" charset="0"/>
              <a:ea typeface="+mn-ea"/>
              <a:cs typeface="Arial" panose="020B0604020202020204" pitchFamily="34" charset="0"/>
            </a:rPr>
            <a:t>The Green Office Program offers a guide for departments and offices to incorporate green practices into day-to-day operations while directly contributing to the University of Manitoba’s sustainability goals. The Green Office Checklist is a helpful scorecard offering information, assessment and resources. </a:t>
          </a:r>
        </a:p>
        <a:p>
          <a:endParaRPr lang="en-CA" sz="1400" b="0" i="0" baseline="0">
            <a:solidFill>
              <a:schemeClr val="dk1"/>
            </a:solidFill>
            <a:effectLst/>
            <a:latin typeface="Trade Gothic Next LT Pro" panose="020B0503040303090004" pitchFamily="34" charset="0"/>
            <a:ea typeface="+mn-ea"/>
            <a:cs typeface="Arial" panose="020B0604020202020204" pitchFamily="34" charset="0"/>
          </a:endParaRPr>
        </a:p>
        <a:p>
          <a:r>
            <a:rPr lang="en-CA" sz="1400" b="0" i="0" baseline="0">
              <a:solidFill>
                <a:schemeClr val="dk1"/>
              </a:solidFill>
              <a:effectLst/>
              <a:latin typeface="Trade Gothic Next LT Pro" panose="020B0503040303090004" pitchFamily="34" charset="0"/>
              <a:ea typeface="+mn-ea"/>
              <a:cs typeface="Arial" panose="020B0604020202020204" pitchFamily="34" charset="0"/>
            </a:rPr>
            <a:t>Simple changes in your office space can support healthy lifestyle choices, provide an outstanding working environment and make our campus more sustainable. </a:t>
          </a:r>
        </a:p>
        <a:p>
          <a:endParaRPr lang="en-CA" sz="1400" b="0" i="0" baseline="0">
            <a:solidFill>
              <a:schemeClr val="dk1"/>
            </a:solidFill>
            <a:effectLst/>
            <a:latin typeface="Trade Gothic Next LT Pro" panose="020B0503040303090004" pitchFamily="34" charset="0"/>
            <a:ea typeface="+mn-ea"/>
            <a:cs typeface="Arial" panose="020B0604020202020204" pitchFamily="34" charset="0"/>
          </a:endParaRPr>
        </a:p>
        <a:p>
          <a:r>
            <a:rPr lang="en-CA" sz="1400" b="0" i="0" baseline="0">
              <a:solidFill>
                <a:schemeClr val="dk1"/>
              </a:solidFill>
              <a:effectLst/>
              <a:latin typeface="Trade Gothic Next LT Pro" panose="020B0503040303090004" pitchFamily="34" charset="0"/>
              <a:ea typeface="+mn-ea"/>
              <a:cs typeface="Arial" panose="020B0604020202020204" pitchFamily="34" charset="0"/>
            </a:rPr>
            <a:t>Green Office Program step-by-step guide:</a:t>
          </a:r>
        </a:p>
        <a:p>
          <a:endParaRPr lang="en-CA" sz="1050" b="1" i="0" baseline="0">
            <a:solidFill>
              <a:schemeClr val="dk1"/>
            </a:solidFill>
            <a:effectLst/>
            <a:latin typeface="Trade Gothic Next LT Pro" panose="020B0503040303090004" pitchFamily="34" charset="0"/>
            <a:ea typeface="+mn-ea"/>
            <a:cs typeface="Arial" panose="020B0604020202020204" pitchFamily="34" charset="0"/>
          </a:endParaRPr>
        </a:p>
        <a:p>
          <a:endParaRPr lang="en-CA" sz="1050" i="0" baseline="0">
            <a:effectLst/>
            <a:latin typeface="Trade Gothic Next LT Pro" panose="020B0503040303090004" pitchFamily="34" charset="0"/>
            <a:cs typeface="Arial" panose="020B0604020202020204" pitchFamily="34" charset="0"/>
          </a:endParaRPr>
        </a:p>
        <a:p>
          <a:pPr eaLnBrk="1" fontAlgn="auto" latinLnBrk="0" hangingPunct="1"/>
          <a:r>
            <a:rPr lang="en-US" sz="1200" b="1" i="0" baseline="0">
              <a:solidFill>
                <a:schemeClr val="dk1"/>
              </a:solidFill>
              <a:effectLst/>
              <a:latin typeface="Trade Gothic Next LT Pro" panose="020B0503040303090004" pitchFamily="34" charset="0"/>
              <a:ea typeface="+mn-ea"/>
              <a:cs typeface="Arial" panose="020B0604020202020204" pitchFamily="34" charset="0"/>
            </a:rPr>
            <a:t>1. </a:t>
          </a:r>
          <a:r>
            <a:rPr lang="en-CA" sz="1200" b="1" i="0" baseline="0">
              <a:solidFill>
                <a:schemeClr val="dk1"/>
              </a:solidFill>
              <a:effectLst/>
              <a:latin typeface="Trade Gothic Next LT Pro" panose="020B0503040303090004" pitchFamily="34" charset="0"/>
              <a:ea typeface="+mn-ea"/>
              <a:cs typeface="Arial" panose="020B0604020202020204" pitchFamily="34" charset="0"/>
            </a:rPr>
            <a:t>Establish a GO-Rep (Green Office Representative) or small team of GO-Reps</a:t>
          </a:r>
        </a:p>
        <a:p>
          <a:pPr lvl="1" eaLnBrk="1" fontAlgn="auto" latinLnBrk="0" hangingPunct="1"/>
          <a:r>
            <a:rPr lang="en-CA" sz="1100" i="0" baseline="0">
              <a:solidFill>
                <a:schemeClr val="dk1"/>
              </a:solidFill>
              <a:effectLst/>
              <a:latin typeface="Trade Gothic Next LT Pro" panose="020B0503040303090004" pitchFamily="34" charset="0"/>
              <a:ea typeface="+mn-ea"/>
              <a:cs typeface="Arial" panose="020B0604020202020204" pitchFamily="34" charset="0"/>
            </a:rPr>
            <a:t>The Green Office Representative (GO-Rep) will help guide your office through the program, encourage colleagues to act more sustainably and identify areas for improvement. The GO-Rep(s) will work with the Office of Sustainability to develop strategies to propose to management for implementation and help ensure sustained practices. If you have any questions or are interested in becoming a GO-Rep, please contact the Office of Sustainability - with approval of your office director - at </a:t>
          </a:r>
          <a:r>
            <a:rPr lang="en-CA" sz="1100" i="0" u="sng" baseline="0">
              <a:solidFill>
                <a:schemeClr val="dk1"/>
              </a:solidFill>
              <a:effectLst/>
              <a:latin typeface="Trade Gothic Next LT Pro" panose="020B0503040303090004" pitchFamily="34" charset="0"/>
              <a:ea typeface="+mn-ea"/>
              <a:cs typeface="Arial" panose="020B0604020202020204" pitchFamily="34" charset="0"/>
            </a:rPr>
            <a:t>sustainability@umanitoba.ca</a:t>
          </a:r>
          <a:r>
            <a:rPr lang="en-CA" sz="1100" i="0" baseline="0">
              <a:solidFill>
                <a:schemeClr val="dk1"/>
              </a:solidFill>
              <a:effectLst/>
              <a:latin typeface="Trade Gothic Next LT Pro" panose="020B0503040303090004" pitchFamily="34" charset="0"/>
              <a:ea typeface="+mn-ea"/>
              <a:cs typeface="Arial" panose="020B0604020202020204" pitchFamily="34" charset="0"/>
            </a:rPr>
            <a:t> </a:t>
          </a:r>
        </a:p>
        <a:p>
          <a:pPr eaLnBrk="1" fontAlgn="auto" latinLnBrk="0" hangingPunct="1"/>
          <a:endParaRPr lang="en-CA" sz="1100" i="0" baseline="0">
            <a:effectLst/>
            <a:latin typeface="Trade Gothic Next LT Pro" panose="020B0503040303090004" pitchFamily="34" charset="0"/>
            <a:cs typeface="Arial" panose="020B0604020202020204" pitchFamily="34" charset="0"/>
          </a:endParaRPr>
        </a:p>
        <a:p>
          <a:r>
            <a:rPr lang="en-US" sz="1200" b="1" i="0" baseline="0">
              <a:solidFill>
                <a:schemeClr val="dk1"/>
              </a:solidFill>
              <a:effectLst/>
              <a:latin typeface="Trade Gothic Next LT Pro" panose="020B0503040303090004" pitchFamily="34" charset="0"/>
              <a:ea typeface="+mn-ea"/>
              <a:cs typeface="Arial" panose="020B0604020202020204" pitchFamily="34" charset="0"/>
            </a:rPr>
            <a:t>2.  Complete the Green Office Checklist (Excel document)</a:t>
          </a:r>
        </a:p>
        <a:p>
          <a:pPr lvl="1"/>
          <a:r>
            <a:rPr lang="en-CA" sz="1100" i="0" baseline="0">
              <a:solidFill>
                <a:schemeClr val="dk1"/>
              </a:solidFill>
              <a:effectLst/>
              <a:latin typeface="Trade Gothic Next LT Pro" panose="020B0503040303090004" pitchFamily="34" charset="0"/>
              <a:ea typeface="+mn-ea"/>
              <a:cs typeface="Arial" panose="020B0604020202020204" pitchFamily="34" charset="0"/>
            </a:rPr>
            <a:t>An easy-to-follow, self-evaluated Green Office Checklist will assess current practices in relation to the following areas: </a:t>
          </a:r>
        </a:p>
        <a:p>
          <a:pPr lvl="2" eaLnBrk="1" fontAlgn="auto" latinLnBrk="0" hangingPunct="1"/>
          <a:r>
            <a:rPr lang="en-CA" sz="1100" b="1" i="0" baseline="0">
              <a:solidFill>
                <a:schemeClr val="dk1"/>
              </a:solidFill>
              <a:effectLst/>
              <a:latin typeface="Trade Gothic Next LT Pro" panose="020B0503040303090004" pitchFamily="34" charset="0"/>
              <a:ea typeface="+mn-ea"/>
              <a:cs typeface="Arial" panose="020B0604020202020204" pitchFamily="34" charset="0"/>
            </a:rPr>
            <a:t>1. </a:t>
          </a:r>
          <a:r>
            <a:rPr lang="en-CA" sz="1100" i="0" baseline="0">
              <a:solidFill>
                <a:schemeClr val="dk1"/>
              </a:solidFill>
              <a:effectLst/>
              <a:latin typeface="Trade Gothic Next LT Pro" panose="020B0503040303090004" pitchFamily="34" charset="0"/>
              <a:ea typeface="+mn-ea"/>
              <a:cs typeface="Arial" panose="020B0604020202020204" pitchFamily="34" charset="0"/>
            </a:rPr>
            <a:t>Waste		</a:t>
          </a:r>
          <a:r>
            <a:rPr lang="en-CA" sz="1100" b="1" i="0" baseline="0">
              <a:solidFill>
                <a:schemeClr val="dk1"/>
              </a:solidFill>
              <a:effectLst/>
              <a:latin typeface="Trade Gothic Next LT Pro" panose="020B0503040303090004" pitchFamily="34" charset="0"/>
              <a:ea typeface="+mn-ea"/>
              <a:cs typeface="Arial" panose="020B0604020202020204" pitchFamily="34" charset="0"/>
            </a:rPr>
            <a:t>5. </a:t>
          </a:r>
          <a:r>
            <a:rPr lang="en-US" sz="1100" b="0" i="0" baseline="0">
              <a:solidFill>
                <a:schemeClr val="dk1"/>
              </a:solidFill>
              <a:effectLst/>
              <a:latin typeface="Trade Gothic Next LT Pro" panose="020B0503040303090004" pitchFamily="34" charset="0"/>
              <a:ea typeface="+mn-ea"/>
              <a:cs typeface="Arial" panose="020B0604020202020204" pitchFamily="34" charset="0"/>
            </a:rPr>
            <a:t>Transportation</a:t>
          </a:r>
          <a:endParaRPr lang="en-US" sz="1100" i="0" baseline="0">
            <a:effectLst/>
            <a:latin typeface="Trade Gothic Next LT Pro" panose="020B0503040303090004" pitchFamily="34" charset="0"/>
            <a:cs typeface="Arial" panose="020B0604020202020204" pitchFamily="34" charset="0"/>
          </a:endParaRPr>
        </a:p>
        <a:p>
          <a:pPr lvl="2" eaLnBrk="1" fontAlgn="auto" latinLnBrk="0" hangingPunct="1"/>
          <a:r>
            <a:rPr lang="en-CA" sz="1100" b="1" i="0" baseline="0">
              <a:solidFill>
                <a:schemeClr val="dk1"/>
              </a:solidFill>
              <a:effectLst/>
              <a:latin typeface="Trade Gothic Next LT Pro" panose="020B0503040303090004" pitchFamily="34" charset="0"/>
              <a:ea typeface="+mn-ea"/>
              <a:cs typeface="Arial" panose="020B0604020202020204" pitchFamily="34" charset="0"/>
            </a:rPr>
            <a:t>2. </a:t>
          </a:r>
          <a:r>
            <a:rPr lang="en-CA" sz="1100" i="0" baseline="0">
              <a:solidFill>
                <a:schemeClr val="dk1"/>
              </a:solidFill>
              <a:effectLst/>
              <a:latin typeface="Trade Gothic Next LT Pro" panose="020B0503040303090004" pitchFamily="34" charset="0"/>
              <a:ea typeface="+mn-ea"/>
              <a:cs typeface="Arial" panose="020B0604020202020204" pitchFamily="34" charset="0"/>
            </a:rPr>
            <a:t>Kitchen		</a:t>
          </a:r>
          <a:r>
            <a:rPr lang="en-CA" sz="1100" b="1" i="0" baseline="0">
              <a:solidFill>
                <a:schemeClr val="dk1"/>
              </a:solidFill>
              <a:effectLst/>
              <a:latin typeface="Trade Gothic Next LT Pro" panose="020B0503040303090004" pitchFamily="34" charset="0"/>
              <a:ea typeface="+mn-ea"/>
              <a:cs typeface="Arial" panose="020B0604020202020204" pitchFamily="34" charset="0"/>
            </a:rPr>
            <a:t>6. </a:t>
          </a:r>
          <a:r>
            <a:rPr lang="en-CA" sz="1100" b="0" i="0" baseline="0">
              <a:solidFill>
                <a:schemeClr val="dk1"/>
              </a:solidFill>
              <a:effectLst/>
              <a:latin typeface="Trade Gothic Next LT Pro" panose="020B0503040303090004" pitchFamily="34" charset="0"/>
              <a:ea typeface="+mn-ea"/>
              <a:cs typeface="Arial" panose="020B0604020202020204" pitchFamily="34" charset="0"/>
            </a:rPr>
            <a:t>Participation</a:t>
          </a:r>
          <a:endParaRPr lang="en-US" sz="1100" i="0" baseline="0">
            <a:effectLst/>
            <a:latin typeface="Trade Gothic Next LT Pro" panose="020B0503040303090004" pitchFamily="34" charset="0"/>
            <a:cs typeface="Arial" panose="020B0604020202020204" pitchFamily="34" charset="0"/>
          </a:endParaRPr>
        </a:p>
        <a:p>
          <a:pPr lvl="2" eaLnBrk="1" fontAlgn="auto" latinLnBrk="0" hangingPunct="1"/>
          <a:r>
            <a:rPr lang="en-CA" sz="1100" b="1" i="0" baseline="0">
              <a:solidFill>
                <a:schemeClr val="dk1"/>
              </a:solidFill>
              <a:effectLst/>
              <a:latin typeface="Trade Gothic Next LT Pro" panose="020B0503040303090004" pitchFamily="34" charset="0"/>
              <a:ea typeface="+mn-ea"/>
              <a:cs typeface="Arial" panose="020B0604020202020204" pitchFamily="34" charset="0"/>
            </a:rPr>
            <a:t>3. </a:t>
          </a:r>
          <a:r>
            <a:rPr lang="en-CA" sz="1100" i="0" baseline="0">
              <a:solidFill>
                <a:schemeClr val="dk1"/>
              </a:solidFill>
              <a:effectLst/>
              <a:latin typeface="Trade Gothic Next LT Pro" panose="020B0503040303090004" pitchFamily="34" charset="0"/>
              <a:ea typeface="+mn-ea"/>
              <a:cs typeface="Arial" panose="020B0604020202020204" pitchFamily="34" charset="0"/>
            </a:rPr>
            <a:t>Water		</a:t>
          </a:r>
          <a:r>
            <a:rPr lang="en-CA" sz="1100" b="1" i="0" baseline="0">
              <a:solidFill>
                <a:schemeClr val="dk1"/>
              </a:solidFill>
              <a:effectLst/>
              <a:latin typeface="Trade Gothic Next LT Pro" panose="020B0503040303090004" pitchFamily="34" charset="0"/>
              <a:ea typeface="+mn-ea"/>
              <a:cs typeface="Arial" panose="020B0604020202020204" pitchFamily="34" charset="0"/>
            </a:rPr>
            <a:t>7. </a:t>
          </a:r>
          <a:r>
            <a:rPr lang="en-CA" sz="1100" i="0" baseline="0">
              <a:solidFill>
                <a:schemeClr val="dk1"/>
              </a:solidFill>
              <a:effectLst/>
              <a:latin typeface="Trade Gothic Next LT Pro" panose="020B0503040303090004" pitchFamily="34" charset="0"/>
              <a:ea typeface="+mn-ea"/>
              <a:cs typeface="Arial" panose="020B0604020202020204" pitchFamily="34" charset="0"/>
            </a:rPr>
            <a:t>Social Sustainability</a:t>
          </a:r>
        </a:p>
        <a:p>
          <a:pPr lvl="2" eaLnBrk="1" fontAlgn="auto" latinLnBrk="0" hangingPunct="1"/>
          <a:r>
            <a:rPr lang="en-CA" sz="1100" b="1" i="0" baseline="0">
              <a:solidFill>
                <a:schemeClr val="dk1"/>
              </a:solidFill>
              <a:effectLst/>
              <a:latin typeface="Trade Gothic Next LT Pro" panose="020B0503040303090004" pitchFamily="34" charset="0"/>
              <a:ea typeface="+mn-ea"/>
              <a:cs typeface="Arial" panose="020B0604020202020204" pitchFamily="34" charset="0"/>
            </a:rPr>
            <a:t>4</a:t>
          </a:r>
          <a:r>
            <a:rPr lang="en-CA" sz="1100" i="0" baseline="0">
              <a:solidFill>
                <a:schemeClr val="dk1"/>
              </a:solidFill>
              <a:effectLst/>
              <a:latin typeface="Trade Gothic Next LT Pro" panose="020B0503040303090004" pitchFamily="34" charset="0"/>
              <a:ea typeface="+mn-ea"/>
              <a:cs typeface="Arial" panose="020B0604020202020204" pitchFamily="34" charset="0"/>
            </a:rPr>
            <a:t>. Energy</a:t>
          </a:r>
          <a:endParaRPr lang="en-US" sz="1100" i="0" baseline="0">
            <a:effectLst/>
            <a:latin typeface="Trade Gothic Next LT Pro" panose="020B0503040303090004" pitchFamily="34" charset="0"/>
            <a:cs typeface="Arial" panose="020B0604020202020204" pitchFamily="34" charset="0"/>
          </a:endParaRPr>
        </a:p>
        <a:p>
          <a:pPr lvl="1"/>
          <a:endParaRPr lang="en-CA" sz="1100" i="0" baseline="0">
            <a:solidFill>
              <a:schemeClr val="dk1"/>
            </a:solidFill>
            <a:effectLst/>
            <a:latin typeface="Trade Gothic Next LT Pro" panose="020B0503040303090004" pitchFamily="34" charset="0"/>
            <a:ea typeface="+mn-ea"/>
            <a:cs typeface="Arial" panose="020B0604020202020204" pitchFamily="34" charset="0"/>
          </a:endParaRPr>
        </a:p>
        <a:p>
          <a:pPr lvl="1"/>
          <a:r>
            <a:rPr lang="en-CA" sz="1100" i="0" baseline="0">
              <a:solidFill>
                <a:schemeClr val="dk1"/>
              </a:solidFill>
              <a:effectLst/>
              <a:latin typeface="Trade Gothic Next LT Pro" panose="020B0503040303090004" pitchFamily="34" charset="0"/>
              <a:ea typeface="+mn-ea"/>
              <a:cs typeface="Arial" panose="020B0604020202020204" pitchFamily="34" charset="0"/>
            </a:rPr>
            <a:t>The checklist will guide you through a series of actions that your office may or may not have in practice. Points are awarded for every action in practice. If an action does not match up exactly to current practices, you can choose the most relevant action and explain your reasoning in the space provided for comments. You are encouraged to fill in questions, comments and/or concerns in the appropriate column. </a:t>
          </a:r>
        </a:p>
        <a:p>
          <a:pPr lvl="1"/>
          <a:endParaRPr lang="en-CA" sz="1100" i="0" baseline="0">
            <a:effectLst/>
            <a:latin typeface="Trade Gothic Next LT Pro" panose="020B0503040303090004" pitchFamily="34" charset="0"/>
            <a:cs typeface="Arial" panose="020B0604020202020204" pitchFamily="34" charset="0"/>
          </a:endParaRPr>
        </a:p>
        <a:p>
          <a:pPr lvl="1"/>
          <a:r>
            <a:rPr lang="en-US" sz="1100" i="0" baseline="0">
              <a:solidFill>
                <a:schemeClr val="dk1"/>
              </a:solidFill>
              <a:effectLst/>
              <a:latin typeface="Trade Gothic Next LT Pro" panose="020B0503040303090004" pitchFamily="34" charset="0"/>
              <a:ea typeface="+mn-ea"/>
              <a:cs typeface="Arial" panose="020B0604020202020204" pitchFamily="34" charset="0"/>
            </a:rPr>
            <a:t>Track your progress by choosing a ranking in the “Status” column in each tab. As you update each action item, your point total and level will update automatically across the application. To change the status, click the 'Select' arrow button in the right corner of the activated cell and choose the appropriate status.</a:t>
          </a:r>
        </a:p>
        <a:p>
          <a:pPr lvl="1"/>
          <a:endParaRPr lang="en-CA" sz="1100" i="0" baseline="0">
            <a:effectLst/>
            <a:latin typeface="Trade Gothic Next LT Pro" panose="020B0503040303090004" pitchFamily="34" charset="0"/>
            <a:cs typeface="Arial" panose="020B0604020202020204" pitchFamily="34" charset="0"/>
          </a:endParaRPr>
        </a:p>
        <a:p>
          <a:pPr lvl="1"/>
          <a:r>
            <a:rPr lang="en-US" sz="1100" b="1" i="0" baseline="0">
              <a:solidFill>
                <a:schemeClr val="dk1"/>
              </a:solidFill>
              <a:effectLst/>
              <a:latin typeface="Trade Gothic Next LT Pro" panose="020B0503040303020004"/>
              <a:ea typeface="+mn-ea"/>
              <a:cs typeface="Arial" panose="020B0604020202020204" pitchFamily="34" charset="0"/>
            </a:rPr>
            <a:t>Always </a:t>
          </a:r>
          <a:r>
            <a:rPr lang="en-US" sz="1050" i="0" baseline="0">
              <a:solidFill>
                <a:schemeClr val="dk1"/>
              </a:solidFill>
              <a:effectLst/>
              <a:latin typeface="Trade Gothic Next LT Pro" panose="020B0503040303020004"/>
              <a:ea typeface="+mn-ea"/>
              <a:cs typeface="+mn-cs"/>
            </a:rPr>
            <a:t>–  Action items are always completed and maintained</a:t>
          </a:r>
          <a:endParaRPr lang="en-US" sz="1100" b="1" i="0" baseline="0">
            <a:solidFill>
              <a:schemeClr val="dk1"/>
            </a:solidFill>
            <a:effectLst/>
            <a:latin typeface="Trade Gothic Next LT Pro" panose="020B0503040303020004"/>
            <a:ea typeface="+mn-ea"/>
            <a:cs typeface="Arial" panose="020B0604020202020204" pitchFamily="34" charset="0"/>
          </a:endParaRPr>
        </a:p>
        <a:p>
          <a:pPr lvl="1"/>
          <a:r>
            <a:rPr lang="en-US" sz="1100" b="1" i="0" baseline="0">
              <a:solidFill>
                <a:schemeClr val="dk1"/>
              </a:solidFill>
              <a:effectLst/>
              <a:latin typeface="Trade Gothic Next LT Pro" panose="020B0503040303020004"/>
              <a:ea typeface="+mn-ea"/>
              <a:cs typeface="Arial" panose="020B0604020202020204" pitchFamily="34" charset="0"/>
            </a:rPr>
            <a:t>Often </a:t>
          </a:r>
          <a:r>
            <a:rPr lang="en-US" sz="1050" i="0" baseline="0">
              <a:solidFill>
                <a:schemeClr val="dk1"/>
              </a:solidFill>
              <a:effectLst/>
              <a:latin typeface="Trade Gothic Next LT Pro" panose="020B0503040303020004"/>
              <a:ea typeface="+mn-ea"/>
              <a:cs typeface="+mn-cs"/>
            </a:rPr>
            <a:t>– Items that are in process, but not complete or do not happen all the time</a:t>
          </a:r>
        </a:p>
        <a:p>
          <a:pPr lvl="1"/>
          <a:r>
            <a:rPr lang="en-US" sz="1100" b="1" i="0" baseline="0">
              <a:solidFill>
                <a:schemeClr val="dk1"/>
              </a:solidFill>
              <a:effectLst/>
              <a:latin typeface="Trade Gothic Next LT Pro" panose="020B0503040303020004"/>
              <a:ea typeface="+mn-ea"/>
              <a:cs typeface="Arial" panose="020B0604020202020204" pitchFamily="34" charset="0"/>
            </a:rPr>
            <a:t>Sometimes </a:t>
          </a:r>
          <a:r>
            <a:rPr lang="en-US" sz="1050" i="0" baseline="0">
              <a:solidFill>
                <a:schemeClr val="dk1"/>
              </a:solidFill>
              <a:effectLst/>
              <a:latin typeface="Trade Gothic Next LT Pro" panose="020B0503040303020004"/>
              <a:ea typeface="+mn-ea"/>
              <a:cs typeface="+mn-cs"/>
            </a:rPr>
            <a:t>– Items that are not always in process or only happen on occasion</a:t>
          </a:r>
          <a:endParaRPr lang="en-US" sz="1100" b="1" i="0" baseline="0">
            <a:solidFill>
              <a:schemeClr val="dk1"/>
            </a:solidFill>
            <a:effectLst/>
            <a:latin typeface="Trade Gothic Next LT Pro" panose="020B0503040303020004"/>
            <a:ea typeface="+mn-ea"/>
            <a:cs typeface="Arial" panose="020B0604020202020204" pitchFamily="34" charset="0"/>
          </a:endParaRPr>
        </a:p>
        <a:p>
          <a:pPr lvl="1"/>
          <a:r>
            <a:rPr lang="en-US" sz="1100" b="1" i="0" baseline="0">
              <a:solidFill>
                <a:schemeClr val="dk1"/>
              </a:solidFill>
              <a:effectLst/>
              <a:latin typeface="Trade Gothic Next LT Pro" panose="020B0503040303020004"/>
              <a:ea typeface="+mn-ea"/>
              <a:cs typeface="Arial" panose="020B0604020202020204" pitchFamily="34" charset="0"/>
            </a:rPr>
            <a:t>Seldom </a:t>
          </a:r>
          <a:r>
            <a:rPr lang="en-US" sz="1050" i="0" baseline="0">
              <a:solidFill>
                <a:schemeClr val="dk1"/>
              </a:solidFill>
              <a:effectLst/>
              <a:latin typeface="Trade Gothic Next LT Pro" panose="020B0503040303020004"/>
              <a:ea typeface="+mn-ea"/>
              <a:cs typeface="+mn-cs"/>
            </a:rPr>
            <a:t>– Items that rarely happen</a:t>
          </a:r>
          <a:endParaRPr lang="en-US" sz="1100" b="1" i="0" baseline="0">
            <a:solidFill>
              <a:schemeClr val="dk1"/>
            </a:solidFill>
            <a:effectLst/>
            <a:latin typeface="Trade Gothic Next LT Pro" panose="020B0503040303020004"/>
            <a:ea typeface="+mn-ea"/>
            <a:cs typeface="Arial" panose="020B0604020202020204" pitchFamily="34" charset="0"/>
          </a:endParaRPr>
        </a:p>
        <a:p>
          <a:pPr lvl="1"/>
          <a:r>
            <a:rPr lang="en-US" sz="1100" b="1" i="0" baseline="0">
              <a:solidFill>
                <a:schemeClr val="dk1"/>
              </a:solidFill>
              <a:effectLst/>
              <a:latin typeface="Trade Gothic Next LT Pro" panose="020B0503040303020004"/>
              <a:ea typeface="+mn-ea"/>
              <a:cs typeface="Arial" panose="020B0604020202020204" pitchFamily="34" charset="0"/>
            </a:rPr>
            <a:t>Never </a:t>
          </a:r>
          <a:r>
            <a:rPr lang="en-US" sz="1050" i="0" baseline="0">
              <a:solidFill>
                <a:schemeClr val="dk1"/>
              </a:solidFill>
              <a:effectLst/>
              <a:latin typeface="Trade Gothic Next LT Pro" panose="020B0503040303020004"/>
              <a:ea typeface="+mn-ea"/>
              <a:cs typeface="+mn-cs"/>
            </a:rPr>
            <a:t>– Items are not being pursued and are not completed</a:t>
          </a:r>
        </a:p>
        <a:p>
          <a:pPr lvl="1"/>
          <a:r>
            <a:rPr lang="en-US" sz="1100" b="1" i="0" baseline="0">
              <a:solidFill>
                <a:schemeClr val="dk1"/>
              </a:solidFill>
              <a:effectLst/>
              <a:latin typeface="Trade Gothic Next LT Pro" panose="020B0503040303090004" pitchFamily="34" charset="0"/>
              <a:ea typeface="+mn-ea"/>
              <a:cs typeface="Arial" panose="020B0604020202020204" pitchFamily="34" charset="0"/>
            </a:rPr>
            <a:t>Not Applicable</a:t>
          </a:r>
          <a:r>
            <a:rPr lang="en-US" sz="1100" i="0" baseline="0">
              <a:solidFill>
                <a:schemeClr val="dk1"/>
              </a:solidFill>
              <a:effectLst/>
              <a:latin typeface="Trade Gothic Next LT Pro" panose="020B0503040303090004" pitchFamily="34" charset="0"/>
              <a:ea typeface="+mn-ea"/>
              <a:cs typeface="Arial" panose="020B0604020202020204" pitchFamily="34" charset="0"/>
            </a:rPr>
            <a:t> </a:t>
          </a:r>
          <a:r>
            <a:rPr lang="en-US" sz="1050" i="0" baseline="0">
              <a:solidFill>
                <a:schemeClr val="dk1"/>
              </a:solidFill>
              <a:effectLst/>
              <a:latin typeface="Trade Gothic Next LT Pro" panose="020B0503040303090004" pitchFamily="34" charset="0"/>
              <a:ea typeface="+mn-ea"/>
              <a:cs typeface="Arial" panose="020B0604020202020204" pitchFamily="34" charset="0"/>
            </a:rPr>
            <a:t>–  Items not applicable to your office. Items marked N/A will require a brief note explaining the situation. </a:t>
          </a:r>
        </a:p>
        <a:p>
          <a:pPr lvl="0"/>
          <a:endParaRPr lang="en-CA" sz="1100" i="0" baseline="0">
            <a:effectLst/>
            <a:latin typeface="Trade Gothic Next LT Pro" panose="020B0503040303090004" pitchFamily="34" charset="0"/>
            <a:cs typeface="Arial" panose="020B0604020202020204" pitchFamily="34" charset="0"/>
          </a:endParaRPr>
        </a:p>
        <a:p>
          <a:pPr lvl="0" eaLnBrk="1" fontAlgn="auto" latinLnBrk="0" hangingPunct="1"/>
          <a:r>
            <a:rPr lang="en-US" sz="1200" b="1" i="0" baseline="0">
              <a:solidFill>
                <a:schemeClr val="dk1"/>
              </a:solidFill>
              <a:effectLst/>
              <a:latin typeface="Trade Gothic Next LT Pro" panose="020B0503040303090004" pitchFamily="34" charset="0"/>
              <a:ea typeface="+mn-ea"/>
              <a:cs typeface="Arial" panose="020B0604020202020204" pitchFamily="34" charset="0"/>
            </a:rPr>
            <a:t>3.  Email application to the Office of Sustainability</a:t>
          </a:r>
        </a:p>
        <a:p>
          <a:pPr lvl="1" eaLnBrk="1" fontAlgn="auto" latinLnBrk="0" hangingPunct="1"/>
          <a:r>
            <a:rPr lang="en-US" sz="1100" b="0" i="0" baseline="0">
              <a:solidFill>
                <a:schemeClr val="dk1"/>
              </a:solidFill>
              <a:effectLst/>
              <a:latin typeface="Trade Gothic Next LT Pro" panose="020B0503040303090004" pitchFamily="34" charset="0"/>
              <a:ea typeface="+mn-ea"/>
              <a:cs typeface="Arial" panose="020B0604020202020204" pitchFamily="34" charset="0"/>
            </a:rPr>
            <a:t>Once you have completed the application, </a:t>
          </a:r>
          <a:r>
            <a:rPr lang="en-US" sz="1100" b="0" i="0" baseline="0">
              <a:solidFill>
                <a:sysClr val="windowText" lastClr="000000"/>
              </a:solidFill>
              <a:effectLst/>
              <a:latin typeface="Trade Gothic Next LT Pro" panose="020B0503040303090004" pitchFamily="34" charset="0"/>
              <a:ea typeface="+mn-ea"/>
              <a:cs typeface="Arial" panose="020B0604020202020204" pitchFamily="34" charset="0"/>
            </a:rPr>
            <a:t>email it to </a:t>
          </a:r>
          <a:r>
            <a:rPr lang="en-CA" sz="1100" b="0" i="0" u="sng" baseline="0">
              <a:solidFill>
                <a:schemeClr val="dk1"/>
              </a:solidFill>
              <a:effectLst/>
              <a:latin typeface="Trade Gothic Next LT Pro" panose="020B0503040303090004" pitchFamily="34" charset="0"/>
              <a:ea typeface="+mn-ea"/>
              <a:cs typeface="Arial" panose="020B0604020202020204" pitchFamily="34" charset="0"/>
            </a:rPr>
            <a:t>sustainability@umanitoba.ca</a:t>
          </a:r>
          <a:r>
            <a:rPr lang="en-CA" sz="1100" b="0" i="0" baseline="0">
              <a:solidFill>
                <a:schemeClr val="dk1"/>
              </a:solidFill>
              <a:effectLst/>
              <a:latin typeface="Trade Gothic Next LT Pro" panose="020B0503040303090004" pitchFamily="34" charset="0"/>
              <a:ea typeface="+mn-ea"/>
              <a:cs typeface="Arial" panose="020B0604020202020204" pitchFamily="34" charset="0"/>
            </a:rPr>
            <a:t>. </a:t>
          </a:r>
          <a:r>
            <a:rPr lang="en-CA" sz="1100" i="0" baseline="0">
              <a:solidFill>
                <a:schemeClr val="dk1"/>
              </a:solidFill>
              <a:effectLst/>
              <a:latin typeface="Trade Gothic Next LT Pro" panose="020B0503040303090004" pitchFamily="34" charset="0"/>
              <a:ea typeface="+mn-ea"/>
              <a:cs typeface="Arial" panose="020B0604020202020204" pitchFamily="34" charset="0"/>
            </a:rPr>
            <a:t>Someone from the Office of Sustainability will let you know the status of your application, as well as help you identify any barriers and/or opportunities in order to set future goals and strategies to improve your office ranking. </a:t>
          </a:r>
        </a:p>
        <a:p>
          <a:pPr lvl="1" eaLnBrk="1" fontAlgn="auto" latinLnBrk="0" hangingPunct="1"/>
          <a:r>
            <a:rPr lang="en-CA" sz="1050" i="0" baseline="0">
              <a:solidFill>
                <a:schemeClr val="dk1"/>
              </a:solidFill>
              <a:effectLst/>
              <a:latin typeface="Trade Gothic Next LT Pro" panose="020B0503040303090004" pitchFamily="34" charset="0"/>
              <a:ea typeface="+mn-ea"/>
              <a:cs typeface="Arial" panose="020B0604020202020204" pitchFamily="34" charset="0"/>
            </a:rPr>
            <a:t> </a:t>
          </a:r>
          <a:endParaRPr lang="en-CA" sz="1050" i="0" baseline="0">
            <a:effectLst/>
            <a:latin typeface="Trade Gothic Next LT Pro" panose="020B0503040303090004" pitchFamily="34" charset="0"/>
            <a:cs typeface="Arial" panose="020B0604020202020204" pitchFamily="34" charset="0"/>
          </a:endParaRPr>
        </a:p>
        <a:p>
          <a:pPr lvl="0"/>
          <a:r>
            <a:rPr lang="en-CA" sz="1200" b="1">
              <a:latin typeface="Trade Gothic Next LT Pro" panose="020B0503040303020004" pitchFamily="34" charset="0"/>
              <a:cs typeface="Arial" panose="020B0604020202020204" pitchFamily="34" charset="0"/>
            </a:rPr>
            <a:t>4. Share your score. </a:t>
          </a:r>
        </a:p>
        <a:p>
          <a:pPr lvl="1"/>
          <a:r>
            <a:rPr lang="en-CA" sz="1100">
              <a:latin typeface="Trade Gothic Next LT Pro" panose="020B0503040303020004" pitchFamily="34" charset="0"/>
              <a:cs typeface="Arial" panose="020B0604020202020204" pitchFamily="34" charset="0"/>
            </a:rPr>
            <a:t>Once</a:t>
          </a:r>
          <a:r>
            <a:rPr lang="en-CA" sz="1100" baseline="0">
              <a:latin typeface="Trade Gothic Next LT Pro" panose="020B0503040303020004" pitchFamily="34" charset="0"/>
              <a:cs typeface="Arial" panose="020B0604020202020204" pitchFamily="34" charset="0"/>
            </a:rPr>
            <a:t> your checklist has been completed and your office has been given a score, we encourage you to share the results with your coworkers and other offices. For additional promotion, The Office of Sustainability would be happy to share the offices efforts on its social media channels (Instagram and Twitter - @SustainableUofM). </a:t>
          </a:r>
        </a:p>
        <a:p>
          <a:pPr lvl="1"/>
          <a:endParaRPr lang="en-CA" sz="1100" b="1" baseline="0">
            <a:latin typeface="Trade Gothic Next LT Pro" panose="020B0503040303020004" pitchFamily="34" charset="0"/>
            <a:cs typeface="Arial" panose="020B0604020202020204" pitchFamily="34" charset="0"/>
          </a:endParaRPr>
        </a:p>
        <a:p>
          <a:pPr lvl="1"/>
          <a:endParaRPr lang="en-CA" sz="1100" b="1" baseline="0">
            <a:latin typeface="Trade Gothic Next LT Pro" panose="020B0503040303020004" pitchFamily="34" charset="0"/>
            <a:cs typeface="Arial" panose="020B0604020202020204" pitchFamily="34" charset="0"/>
          </a:endParaRPr>
        </a:p>
        <a:p>
          <a:pPr lvl="1"/>
          <a:endParaRPr lang="en-CA" sz="1100" b="1" baseline="0">
            <a:latin typeface="Trade Gothic Next LT Pro" panose="020B0503040303020004" pitchFamily="34" charset="0"/>
            <a:cs typeface="Arial" panose="020B0604020202020204" pitchFamily="34" charset="0"/>
          </a:endParaRPr>
        </a:p>
        <a:p>
          <a:pPr lvl="0" algn="ctr"/>
          <a:r>
            <a:rPr lang="en-CA" sz="1100" b="1" baseline="0">
              <a:latin typeface="Trade Gothic Next LT Pro" panose="020B0503040303020004" pitchFamily="34" charset="0"/>
              <a:cs typeface="Arial" panose="020B0604020202020204" pitchFamily="34" charset="0"/>
            </a:rPr>
            <a:t>NOTE: 'Office' refers to a physical space(s) shared by employees from the same faculty or department. These spaces include reception areas, lunchrooms, conference rooms, private bathrooms, copy rooms, and other shared spaces commonly accessed by employees being certified as part of your Green Office application.</a:t>
          </a:r>
          <a:endParaRPr lang="en-CA" sz="1100" b="1">
            <a:latin typeface="Trade Gothic Next LT Pro" panose="020B0503040303020004" pitchFamily="34" charset="0"/>
            <a:cs typeface="Arial" panose="020B0604020202020204" pitchFamily="34" charset="0"/>
          </a:endParaRPr>
        </a:p>
      </xdr:txBody>
    </xdr:sp>
    <xdr:clientData/>
  </xdr:twoCellAnchor>
  <xdr:twoCellAnchor>
    <xdr:from>
      <xdr:col>2</xdr:col>
      <xdr:colOff>144991</xdr:colOff>
      <xdr:row>4</xdr:row>
      <xdr:rowOff>46434</xdr:rowOff>
    </xdr:from>
    <xdr:to>
      <xdr:col>2</xdr:col>
      <xdr:colOff>740304</xdr:colOff>
      <xdr:row>5</xdr:row>
      <xdr:rowOff>135731</xdr:rowOff>
    </xdr:to>
    <xdr:sp macro="" textlink="">
      <xdr:nvSpPr>
        <xdr:cNvPr id="7" name="TextBox 6">
          <a:hlinkClick xmlns:r="http://schemas.openxmlformats.org/officeDocument/2006/relationships" r:id="rId3"/>
          <a:extLst>
            <a:ext uri="{FF2B5EF4-FFF2-40B4-BE49-F238E27FC236}">
              <a16:creationId xmlns:a16="http://schemas.microsoft.com/office/drawing/2014/main" id="{00000000-0008-0000-0000-000007000000}"/>
            </a:ext>
          </a:extLst>
        </xdr:cNvPr>
        <xdr:cNvSpPr txBox="1"/>
      </xdr:nvSpPr>
      <xdr:spPr>
        <a:xfrm>
          <a:off x="678391" y="1494234"/>
          <a:ext cx="595313"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200" b="1">
            <a:solidFill>
              <a:schemeClr val="bg1"/>
            </a:solidFill>
          </a:endParaRPr>
        </a:p>
      </xdr:txBody>
    </xdr:sp>
    <xdr:clientData/>
  </xdr:twoCellAnchor>
  <xdr:twoCellAnchor>
    <xdr:from>
      <xdr:col>7</xdr:col>
      <xdr:colOff>557934</xdr:colOff>
      <xdr:row>65</xdr:row>
      <xdr:rowOff>41044</xdr:rowOff>
    </xdr:from>
    <xdr:to>
      <xdr:col>9</xdr:col>
      <xdr:colOff>195486</xdr:colOff>
      <xdr:row>71</xdr:row>
      <xdr:rowOff>6912</xdr:rowOff>
    </xdr:to>
    <xdr:sp macro="" textlink="">
      <xdr:nvSpPr>
        <xdr:cNvPr id="8" name="Oval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4907684" y="12614044"/>
          <a:ext cx="1161552" cy="10612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cap="none" spc="0">
              <a:ln w="10160">
                <a:solidFill>
                  <a:schemeClr val="bg1"/>
                </a:solidFill>
                <a:prstDash val="solid"/>
              </a:ln>
              <a:solidFill>
                <a:schemeClr val="bg1"/>
              </a:solidFill>
              <a:effectLst>
                <a:outerShdw blurRad="38100" dist="22860" dir="5400000" algn="tl" rotWithShape="0">
                  <a:srgbClr val="000000">
                    <a:alpha val="30000"/>
                  </a:srgbClr>
                </a:outerShdw>
              </a:effectLst>
              <a:latin typeface="Arial" panose="020B0604020202020204" pitchFamily="34" charset="0"/>
              <a:cs typeface="Arial" panose="020B0604020202020204" pitchFamily="34" charset="0"/>
            </a:rPr>
            <a:t>START</a:t>
          </a:r>
          <a:endParaRPr lang="en-US" sz="1100" b="1" cap="none" spc="0">
            <a:ln w="10160">
              <a:solidFill>
                <a:schemeClr val="bg1"/>
              </a:solidFill>
              <a:prstDash val="solid"/>
            </a:ln>
            <a:solidFill>
              <a:schemeClr val="bg1"/>
            </a:solidFill>
            <a:effectLst>
              <a:outerShdw blurRad="38100" dist="22860" dir="5400000" algn="tl" rotWithShape="0">
                <a:srgbClr val="000000">
                  <a:alpha val="30000"/>
                </a:srgbClr>
              </a:outerShdw>
            </a:effectLst>
            <a:latin typeface="Arial" panose="020B0604020202020204" pitchFamily="34" charset="0"/>
            <a:cs typeface="Arial" panose="020B0604020202020204" pitchFamily="34" charset="0"/>
          </a:endParaRPr>
        </a:p>
      </xdr:txBody>
    </xdr:sp>
    <xdr:clientData/>
  </xdr:twoCellAnchor>
  <xdr:twoCellAnchor>
    <xdr:from>
      <xdr:col>2</xdr:col>
      <xdr:colOff>260985</xdr:colOff>
      <xdr:row>4</xdr:row>
      <xdr:rowOff>9525</xdr:rowOff>
    </xdr:from>
    <xdr:to>
      <xdr:col>14</xdr:col>
      <xdr:colOff>104775</xdr:colOff>
      <xdr:row>15</xdr:row>
      <xdr:rowOff>174625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00735" y="1430338"/>
          <a:ext cx="8987790" cy="21732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tx1"/>
              </a:solidFill>
              <a:latin typeface="Trade Gothic Next LT Pro" panose="020B0503040303090004"/>
            </a:rPr>
            <a:t>COVID-19</a:t>
          </a:r>
          <a:r>
            <a:rPr lang="en-US" sz="1400" b="1" baseline="0">
              <a:solidFill>
                <a:schemeClr val="tx1"/>
              </a:solidFill>
              <a:latin typeface="Trade Gothic Next LT Pro" panose="020B0503040303090004"/>
            </a:rPr>
            <a:t> INFORMATION:</a:t>
          </a:r>
        </a:p>
        <a:p>
          <a:endParaRPr lang="en-US" sz="1400" b="1" baseline="0">
            <a:solidFill>
              <a:schemeClr val="tx1"/>
            </a:solidFill>
            <a:latin typeface="Trade Gothic Next LT Pro" panose="020B0503040303090004"/>
          </a:endParaRPr>
        </a:p>
        <a:p>
          <a:r>
            <a:rPr lang="en-CA" sz="1200">
              <a:latin typeface="Trade Gothic Next LT Pro" panose="020B0503040303090004"/>
            </a:rPr>
            <a:t>•</a:t>
          </a:r>
          <a:r>
            <a:rPr lang="en-US" sz="1200" b="0" baseline="0">
              <a:solidFill>
                <a:schemeClr val="tx1"/>
              </a:solidFill>
              <a:latin typeface="Trade Gothic Next LT Pro" panose="020B0503040303090004"/>
            </a:rPr>
            <a:t> Some tasks within this checklist are not possible during COVID-19 restrictions at the University of Manitoba. Fill out the checklist to the best of your knowledge and we will revaluate when staff resume regular work on campus.</a:t>
          </a:r>
        </a:p>
        <a:p>
          <a:endParaRPr lang="en-US" sz="1000" b="0" baseline="0">
            <a:solidFill>
              <a:schemeClr val="tx1"/>
            </a:solidFill>
            <a:latin typeface="Trade Gothic Next LT Pro" panose="020B0503040303090004"/>
          </a:endParaRPr>
        </a:p>
        <a:p>
          <a:r>
            <a:rPr lang="en-CA" sz="1200">
              <a:latin typeface="Trade Gothic Next LT Pro" panose="020B0503040303090004"/>
            </a:rPr>
            <a:t>•</a:t>
          </a:r>
          <a:r>
            <a:rPr lang="en-US" sz="1200" b="0" baseline="0">
              <a:solidFill>
                <a:schemeClr val="tx1"/>
              </a:solidFill>
              <a:latin typeface="Trade Gothic Next LT Pro" panose="020B0503040303090004"/>
            </a:rPr>
            <a:t> If choosing to take public transportation, please abide by current protocol to ensure the safety and health of you and other passengers.</a:t>
          </a:r>
        </a:p>
        <a:p>
          <a:endParaRPr lang="en-US" sz="1200" b="0" baseline="0">
            <a:solidFill>
              <a:schemeClr val="tx1"/>
            </a:solidFill>
            <a:latin typeface="Trade Gothic Next LT Pro" panose="020B0503040303090004"/>
          </a:endParaRPr>
        </a:p>
        <a:p>
          <a:endParaRPr lang="en-US" sz="500" b="0" baseline="0">
            <a:solidFill>
              <a:schemeClr val="tx1"/>
            </a:solidFill>
            <a:latin typeface="Trade Gothic Next LT Pro" panose="020B0503040303090004"/>
          </a:endParaRPr>
        </a:p>
        <a:p>
          <a:pPr algn="ctr"/>
          <a:r>
            <a:rPr lang="en-US" sz="1200" b="1" baseline="0">
              <a:solidFill>
                <a:schemeClr val="tx1"/>
              </a:solidFill>
              <a:latin typeface="Trade Gothic Next LT Pro" panose="020B0503040303090004"/>
            </a:rPr>
            <a:t>Stay up to date on the University of Manitoba's recovery plan and latest information: </a:t>
          </a:r>
        </a:p>
        <a:p>
          <a:pPr algn="ctr"/>
          <a:r>
            <a:rPr lang="en-CA" sz="1400" b="1" u="sng">
              <a:solidFill>
                <a:schemeClr val="dk1"/>
              </a:solidFill>
              <a:effectLst/>
              <a:latin typeface="Trade Gothic Next LT Pro" panose="020B0503040303090004"/>
              <a:ea typeface="+mn-ea"/>
              <a:cs typeface="+mn-cs"/>
              <a:hlinkClick xmlns:r="http://schemas.openxmlformats.org/officeDocument/2006/relationships" r:id=""/>
            </a:rPr>
            <a:t>http://umanitoba.ca/coronavirus/recovery</a:t>
          </a:r>
        </a:p>
        <a:p>
          <a:endParaRPr lang="en-US" sz="105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220555</xdr:colOff>
      <xdr:row>1</xdr:row>
      <xdr:rowOff>131233</xdr:rowOff>
    </xdr:from>
    <xdr:to>
      <xdr:col>21</xdr:col>
      <xdr:colOff>236920</xdr:colOff>
      <xdr:row>1</xdr:row>
      <xdr:rowOff>734483</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0780" y="321733"/>
          <a:ext cx="2730990" cy="603250"/>
        </a:xfrm>
        <a:prstGeom prst="rect">
          <a:avLst/>
        </a:prstGeom>
      </xdr:spPr>
    </xdr:pic>
    <xdr:clientData/>
  </xdr:twoCellAnchor>
  <xdr:twoCellAnchor>
    <xdr:from>
      <xdr:col>2</xdr:col>
      <xdr:colOff>198613</xdr:colOff>
      <xdr:row>26</xdr:row>
      <xdr:rowOff>150988</xdr:rowOff>
    </xdr:from>
    <xdr:to>
      <xdr:col>10</xdr:col>
      <xdr:colOff>747889</xdr:colOff>
      <xdr:row>48</xdr:row>
      <xdr:rowOff>0</xdr:rowOff>
    </xdr:to>
    <xdr:graphicFrame macro="">
      <xdr:nvGraphicFramePr>
        <xdr:cNvPr id="11" name="Chart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228600</xdr:colOff>
      <xdr:row>3</xdr:row>
      <xdr:rowOff>63500</xdr:rowOff>
    </xdr:from>
    <xdr:to>
      <xdr:col>12</xdr:col>
      <xdr:colOff>558800</xdr:colOff>
      <xdr:row>11</xdr:row>
      <xdr:rowOff>139700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1879600" y="1028700"/>
          <a:ext cx="7759700"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0" i="0" u="none" strike="noStrike">
              <a:solidFill>
                <a:schemeClr val="dk1"/>
              </a:solidFill>
              <a:effectLst/>
              <a:latin typeface="Trade Gothic Next LT Pro" panose="020B0503040303090004" pitchFamily="34" charset="0"/>
              <a:ea typeface="+mn-ea"/>
              <a:cs typeface="Arial" panose="020B0604020202020204" pitchFamily="34" charset="0"/>
            </a:rPr>
            <a:t>I support my office's participation in the Green Office Program and I will personally strive to reduce my environmental footprint and sustainability</a:t>
          </a:r>
          <a:r>
            <a:rPr lang="en-CA" sz="1400" b="0" i="0" u="none" strike="noStrike" baseline="0">
              <a:solidFill>
                <a:schemeClr val="dk1"/>
              </a:solidFill>
              <a:effectLst/>
              <a:latin typeface="Trade Gothic Next LT Pro" panose="020B0503040303090004" pitchFamily="34" charset="0"/>
              <a:ea typeface="+mn-ea"/>
              <a:cs typeface="Arial" panose="020B0604020202020204" pitchFamily="34" charset="0"/>
            </a:rPr>
            <a:t> efforts </a:t>
          </a:r>
          <a:r>
            <a:rPr lang="en-CA" sz="1400" b="0" i="0" u="none" strike="noStrike">
              <a:solidFill>
                <a:schemeClr val="dk1"/>
              </a:solidFill>
              <a:effectLst/>
              <a:latin typeface="Trade Gothic Next LT Pro" panose="020B0503040303090004" pitchFamily="34" charset="0"/>
              <a:ea typeface="+mn-ea"/>
              <a:cs typeface="Arial" panose="020B0604020202020204" pitchFamily="34" charset="0"/>
            </a:rPr>
            <a:t>wherever possible.</a:t>
          </a:r>
          <a:endParaRPr lang="en-CA" sz="1600" b="0" i="0" u="none" strike="noStrike">
            <a:solidFill>
              <a:schemeClr val="dk1"/>
            </a:solidFill>
            <a:effectLst/>
            <a:latin typeface="Trade Gothic Next LT Pro" panose="020B0503040303090004" pitchFamily="34" charset="0"/>
            <a:ea typeface="+mn-ea"/>
            <a:cs typeface="Times New Roman" panose="02020603050405020304" pitchFamily="18" charset="0"/>
          </a:endParaRPr>
        </a:p>
        <a:p>
          <a:endParaRPr lang="en-CA" sz="24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CA" sz="1400" b="0" i="0" u="none" strike="noStrike">
              <a:solidFill>
                <a:schemeClr val="dk1"/>
              </a:solidFill>
              <a:effectLst/>
              <a:latin typeface="Trade Gothic Next LT Pro" panose="020B0503040303090004" pitchFamily="34" charset="0"/>
              <a:ea typeface="+mn-ea"/>
              <a:cs typeface="+mn-cs"/>
            </a:rPr>
            <a:t>Please fill out the form below to officially sign the </a:t>
          </a:r>
          <a:r>
            <a:rPr lang="en-CA" sz="1400" b="1" i="0" u="none" strike="noStrike">
              <a:solidFill>
                <a:schemeClr val="dk1"/>
              </a:solidFill>
              <a:effectLst/>
              <a:latin typeface="Trade Gothic Next LT Pro" panose="020B0503040303090004" pitchFamily="34" charset="0"/>
              <a:ea typeface="+mn-ea"/>
              <a:cs typeface="+mn-cs"/>
            </a:rPr>
            <a:t>Green Office Pledge:</a:t>
          </a:r>
        </a:p>
        <a:p>
          <a:endParaRPr lang="en-US" sz="1800">
            <a:latin typeface="Times New Roman" panose="02020603050405020304" pitchFamily="18" charset="0"/>
            <a:cs typeface="Times New Roman" panose="02020603050405020304" pitchFamily="18" charset="0"/>
          </a:endParaRPr>
        </a:p>
      </xdr:txBody>
    </xdr:sp>
    <xdr:clientData/>
  </xdr:twoCellAnchor>
  <xdr:twoCellAnchor editAs="oneCell">
    <xdr:from>
      <xdr:col>11</xdr:col>
      <xdr:colOff>70484</xdr:colOff>
      <xdr:row>1</xdr:row>
      <xdr:rowOff>171450</xdr:rowOff>
    </xdr:from>
    <xdr:to>
      <xdr:col>13</xdr:col>
      <xdr:colOff>504884</xdr:colOff>
      <xdr:row>1</xdr:row>
      <xdr:rowOff>602705</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8109" y="361950"/>
          <a:ext cx="1958400" cy="431255"/>
        </a:xfrm>
        <a:prstGeom prst="rect">
          <a:avLst/>
        </a:prstGeom>
      </xdr:spPr>
    </xdr:pic>
    <xdr:clientData/>
  </xdr:twoCellAnchor>
  <xdr:twoCellAnchor>
    <xdr:from>
      <xdr:col>4</xdr:col>
      <xdr:colOff>711200</xdr:colOff>
      <xdr:row>21</xdr:row>
      <xdr:rowOff>119380</xdr:rowOff>
    </xdr:from>
    <xdr:to>
      <xdr:col>5</xdr:col>
      <xdr:colOff>746760</xdr:colOff>
      <xdr:row>23</xdr:row>
      <xdr:rowOff>38100</xdr:rowOff>
    </xdr:to>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2181860" y="4912360"/>
          <a:ext cx="820420" cy="299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rade Gothic Next LT Pro" panose="020B0503040303090004" pitchFamily="34" charset="0"/>
              <a:cs typeface="Times New Roman" panose="02020603050405020304" pitchFamily="18" charset="0"/>
            </a:rPr>
            <a:t>Signed: </a:t>
          </a:r>
        </a:p>
      </xdr:txBody>
    </xdr:sp>
    <xdr:clientData/>
  </xdr:twoCellAnchor>
  <xdr:twoCellAnchor>
    <xdr:from>
      <xdr:col>4</xdr:col>
      <xdr:colOff>711200</xdr:colOff>
      <xdr:row>24</xdr:row>
      <xdr:rowOff>88900</xdr:rowOff>
    </xdr:from>
    <xdr:to>
      <xdr:col>5</xdr:col>
      <xdr:colOff>746760</xdr:colOff>
      <xdr:row>26</xdr:row>
      <xdr:rowOff>7620</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2181860" y="5453380"/>
          <a:ext cx="820420" cy="299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rade Gothic Next LT Pro" panose="020B0503040303090004" pitchFamily="34" charset="0"/>
              <a:cs typeface="Times New Roman" panose="02020603050405020304" pitchFamily="18" charset="0"/>
            </a:rPr>
            <a:t>Date: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71119</xdr:colOff>
      <xdr:row>7</xdr:row>
      <xdr:rowOff>189230</xdr:rowOff>
    </xdr:from>
    <xdr:to>
      <xdr:col>12</xdr:col>
      <xdr:colOff>122086</xdr:colOff>
      <xdr:row>20</xdr:row>
      <xdr:rowOff>63500</xdr:rowOff>
    </xdr:to>
    <xdr:pic>
      <xdr:nvPicPr>
        <xdr:cNvPr id="3" name="Picture 2" descr="A screenshot of a cell phone&#10;&#10;Description automatically generated">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069" y="2780030"/>
          <a:ext cx="6146967" cy="2360295"/>
        </a:xfrm>
        <a:prstGeom prst="rect">
          <a:avLst/>
        </a:prstGeom>
      </xdr:spPr>
    </xdr:pic>
    <xdr:clientData/>
  </xdr:twoCellAnchor>
  <xdr:twoCellAnchor editAs="oneCell">
    <xdr:from>
      <xdr:col>5</xdr:col>
      <xdr:colOff>448945</xdr:colOff>
      <xdr:row>34</xdr:row>
      <xdr:rowOff>145416</xdr:rowOff>
    </xdr:from>
    <xdr:to>
      <xdr:col>11</xdr:col>
      <xdr:colOff>222250</xdr:colOff>
      <xdr:row>43</xdr:row>
      <xdr:rowOff>76274</xdr:rowOff>
    </xdr:to>
    <xdr:pic>
      <xdr:nvPicPr>
        <xdr:cNvPr id="6" name="Picture 5" descr="A close up of text on a white background&#10;&#10;Description automatically generated">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5895" y="8956041"/>
          <a:ext cx="4345305" cy="1645358"/>
        </a:xfrm>
        <a:prstGeom prst="rect">
          <a:avLst/>
        </a:prstGeom>
      </xdr:spPr>
    </xdr:pic>
    <xdr:clientData/>
  </xdr:twoCellAnchor>
  <xdr:twoCellAnchor editAs="oneCell">
    <xdr:from>
      <xdr:col>11</xdr:col>
      <xdr:colOff>198120</xdr:colOff>
      <xdr:row>1</xdr:row>
      <xdr:rowOff>53340</xdr:rowOff>
    </xdr:from>
    <xdr:to>
      <xdr:col>14</xdr:col>
      <xdr:colOff>495154</xdr:colOff>
      <xdr:row>1</xdr:row>
      <xdr:rowOff>656590</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1860" y="53340"/>
          <a:ext cx="2823064" cy="60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485775</xdr:colOff>
      <xdr:row>1</xdr:row>
      <xdr:rowOff>180975</xdr:rowOff>
    </xdr:from>
    <xdr:to>
      <xdr:col>13</xdr:col>
      <xdr:colOff>158263</xdr:colOff>
      <xdr:row>1</xdr:row>
      <xdr:rowOff>609600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7575" y="381000"/>
          <a:ext cx="1958488" cy="428625"/>
        </a:xfrm>
        <a:prstGeom prst="rect">
          <a:avLst/>
        </a:prstGeom>
      </xdr:spPr>
    </xdr:pic>
    <xdr:clientData/>
  </xdr:twoCellAnchor>
  <xdr:twoCellAnchor>
    <xdr:from>
      <xdr:col>7</xdr:col>
      <xdr:colOff>6878</xdr:colOff>
      <xdr:row>13</xdr:row>
      <xdr:rowOff>85725</xdr:rowOff>
    </xdr:from>
    <xdr:to>
      <xdr:col>8</xdr:col>
      <xdr:colOff>99916</xdr:colOff>
      <xdr:row>17</xdr:row>
      <xdr:rowOff>156368</xdr:rowOff>
    </xdr:to>
    <xdr:sp macro="" textlink="">
      <xdr:nvSpPr>
        <xdr:cNvPr id="3" name="Oval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502678" y="4267200"/>
          <a:ext cx="855038" cy="8326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5</xdr:col>
      <xdr:colOff>457200</xdr:colOff>
      <xdr:row>14</xdr:row>
      <xdr:rowOff>43657</xdr:rowOff>
    </xdr:from>
    <xdr:to>
      <xdr:col>6</xdr:col>
      <xdr:colOff>550598</xdr:colOff>
      <xdr:row>17</xdr:row>
      <xdr:rowOff>44424</xdr:rowOff>
    </xdr:to>
    <xdr:sp macro="" textlink="">
      <xdr:nvSpPr>
        <xdr:cNvPr id="4" name="Left Arrow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429000" y="4415632"/>
          <a:ext cx="855398" cy="572267"/>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8</xdr:col>
      <xdr:colOff>310223</xdr:colOff>
      <xdr:row>14</xdr:row>
      <xdr:rowOff>5953</xdr:rowOff>
    </xdr:from>
    <xdr:to>
      <xdr:col>9</xdr:col>
      <xdr:colOff>401757</xdr:colOff>
      <xdr:row>17</xdr:row>
      <xdr:rowOff>33735</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5529923" y="4120753"/>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65881</xdr:colOff>
      <xdr:row>6</xdr:row>
      <xdr:rowOff>114034</xdr:rowOff>
    </xdr:from>
    <xdr:to>
      <xdr:col>12</xdr:col>
      <xdr:colOff>495589</xdr:colOff>
      <xdr:row>19</xdr:row>
      <xdr:rowOff>51884</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2084916</xdr:colOff>
      <xdr:row>1</xdr:row>
      <xdr:rowOff>127001</xdr:rowOff>
    </xdr:from>
    <xdr:to>
      <xdr:col>12</xdr:col>
      <xdr:colOff>541299</xdr:colOff>
      <xdr:row>1</xdr:row>
      <xdr:rowOff>730251</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49" y="317501"/>
          <a:ext cx="2774383" cy="603250"/>
        </a:xfrm>
        <a:prstGeom prst="rect">
          <a:avLst/>
        </a:prstGeom>
      </xdr:spPr>
    </xdr:pic>
    <xdr:clientData/>
  </xdr:twoCellAnchor>
  <xdr:twoCellAnchor>
    <xdr:from>
      <xdr:col>0</xdr:col>
      <xdr:colOff>250031</xdr:colOff>
      <xdr:row>36</xdr:row>
      <xdr:rowOff>1</xdr:rowOff>
    </xdr:from>
    <xdr:to>
      <xdr:col>3</xdr:col>
      <xdr:colOff>4393406</xdr:colOff>
      <xdr:row>46</xdr:row>
      <xdr:rowOff>190499</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250031" y="9448801"/>
          <a:ext cx="5715000" cy="2486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Trade Gothic Next LT Pro" panose="020B0503040303020004"/>
              <a:ea typeface="+mn-ea"/>
              <a:cs typeface="+mn-cs"/>
            </a:rPr>
            <a:t>Always </a:t>
          </a:r>
          <a:r>
            <a:rPr lang="en-US" sz="1400" i="0" baseline="0">
              <a:solidFill>
                <a:schemeClr val="dk1"/>
              </a:solidFill>
              <a:effectLst/>
              <a:latin typeface="Trade Gothic Next LT Pro" panose="020B0503040303020004"/>
              <a:ea typeface="+mn-ea"/>
              <a:cs typeface="+mn-cs"/>
            </a:rPr>
            <a:t>–  Action items are always completed and maintained</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Often </a:t>
          </a:r>
          <a:r>
            <a:rPr lang="en-US" sz="1400" i="0" baseline="0">
              <a:solidFill>
                <a:schemeClr val="dk1"/>
              </a:solidFill>
              <a:effectLst/>
              <a:latin typeface="Trade Gothic Next LT Pro" panose="020B0503040303020004"/>
              <a:ea typeface="+mn-ea"/>
              <a:cs typeface="+mn-cs"/>
            </a:rPr>
            <a:t>– Items that are in process, but not complete or do not happen all the time</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Sometimes </a:t>
          </a:r>
          <a:r>
            <a:rPr lang="en-US" sz="1400" i="0" baseline="0">
              <a:solidFill>
                <a:schemeClr val="dk1"/>
              </a:solidFill>
              <a:effectLst/>
              <a:latin typeface="Trade Gothic Next LT Pro" panose="020B0503040303020004"/>
              <a:ea typeface="+mn-ea"/>
              <a:cs typeface="+mn-cs"/>
            </a:rPr>
            <a:t>– Items that are not always in process or only happen on occasion</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Seldom </a:t>
          </a:r>
          <a:r>
            <a:rPr lang="en-US" sz="1400" i="0" baseline="0">
              <a:solidFill>
                <a:schemeClr val="dk1"/>
              </a:solidFill>
              <a:effectLst/>
              <a:latin typeface="Trade Gothic Next LT Pro" panose="020B0503040303020004"/>
              <a:ea typeface="+mn-ea"/>
              <a:cs typeface="+mn-cs"/>
            </a:rPr>
            <a:t>– Items that rarely happen</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Never </a:t>
          </a:r>
          <a:r>
            <a:rPr lang="en-US" sz="1400" i="0" baseline="0">
              <a:solidFill>
                <a:schemeClr val="dk1"/>
              </a:solidFill>
              <a:effectLst/>
              <a:latin typeface="Trade Gothic Next LT Pro" panose="020B0503040303020004"/>
              <a:ea typeface="+mn-ea"/>
              <a:cs typeface="+mn-cs"/>
            </a:rPr>
            <a:t>– Items are not being pursued and are not completed</a:t>
          </a:r>
          <a:endParaRPr lang="en-CA" sz="2000">
            <a:effectLst/>
            <a:latin typeface="Trade Gothic Next LT Pro" panose="020B0503040303020004"/>
          </a:endParaRPr>
        </a:p>
        <a:p>
          <a:r>
            <a:rPr lang="en-US" sz="1400" b="1" i="0" baseline="0">
              <a:solidFill>
                <a:schemeClr val="dk1"/>
              </a:solidFill>
              <a:effectLst/>
              <a:latin typeface="Trade Gothic Next LT Pro" panose="020B0503040303020004"/>
              <a:ea typeface="+mn-ea"/>
              <a:cs typeface="+mn-cs"/>
            </a:rPr>
            <a:t>Not Applicable</a:t>
          </a:r>
          <a:r>
            <a:rPr lang="en-US" sz="1400" i="0" baseline="0">
              <a:solidFill>
                <a:schemeClr val="dk1"/>
              </a:solidFill>
              <a:effectLst/>
              <a:latin typeface="Trade Gothic Next LT Pro" panose="020B0503040303020004"/>
              <a:ea typeface="+mn-ea"/>
              <a:cs typeface="+mn-cs"/>
            </a:rPr>
            <a:t> –  Items not applicable to your office. Items marked N/A will require a brief note explaining the situation. </a:t>
          </a:r>
          <a:endParaRPr lang="en-CA" sz="2000">
            <a:effectLst/>
            <a:latin typeface="Trade Gothic Next LT Pro" panose="020B0503040303020004"/>
          </a:endParaRPr>
        </a:p>
      </xdr:txBody>
    </xdr:sp>
    <xdr:clientData/>
  </xdr:twoCellAnchor>
  <xdr:twoCellAnchor>
    <xdr:from>
      <xdr:col>5</xdr:col>
      <xdr:colOff>25928</xdr:colOff>
      <xdr:row>29</xdr:row>
      <xdr:rowOff>63500</xdr:rowOff>
    </xdr:from>
    <xdr:to>
      <xdr:col>5</xdr:col>
      <xdr:colOff>880966</xdr:colOff>
      <xdr:row>33</xdr:row>
      <xdr:rowOff>106626</xdr:rowOff>
    </xdr:to>
    <xdr:sp macro="" textlink="">
      <xdr:nvSpPr>
        <xdr:cNvPr id="14" name="Oval 13">
          <a:hlinkClick xmlns:r="http://schemas.openxmlformats.org/officeDocument/2006/relationships" r:id="rId3"/>
          <a:extLst>
            <a:ext uri="{FF2B5EF4-FFF2-40B4-BE49-F238E27FC236}">
              <a16:creationId xmlns:a16="http://schemas.microsoft.com/office/drawing/2014/main" id="{00000000-0008-0000-0200-00000E000000}"/>
            </a:ext>
          </a:extLst>
        </xdr:cNvPr>
        <xdr:cNvSpPr/>
      </xdr:nvSpPr>
      <xdr:spPr>
        <a:xfrm>
          <a:off x="7000345" y="832908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4360334</xdr:colOff>
      <xdr:row>30</xdr:row>
      <xdr:rowOff>11907</xdr:rowOff>
    </xdr:from>
    <xdr:to>
      <xdr:col>3</xdr:col>
      <xdr:colOff>5215732</xdr:colOff>
      <xdr:row>32</xdr:row>
      <xdr:rowOff>174599</xdr:rowOff>
    </xdr:to>
    <xdr:sp macro="" textlink="">
      <xdr:nvSpPr>
        <xdr:cNvPr id="15" name="Left Arrow 14">
          <a:hlinkClick xmlns:r="http://schemas.openxmlformats.org/officeDocument/2006/relationships" r:id="rId4"/>
          <a:extLst>
            <a:ext uri="{FF2B5EF4-FFF2-40B4-BE49-F238E27FC236}">
              <a16:creationId xmlns:a16="http://schemas.microsoft.com/office/drawing/2014/main" id="{00000000-0008-0000-0200-00000F000000}"/>
            </a:ext>
          </a:extLst>
        </xdr:cNvPr>
        <xdr:cNvSpPr/>
      </xdr:nvSpPr>
      <xdr:spPr>
        <a:xfrm>
          <a:off x="5926667" y="846799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149357</xdr:colOff>
      <xdr:row>29</xdr:row>
      <xdr:rowOff>164703</xdr:rowOff>
    </xdr:from>
    <xdr:to>
      <xdr:col>7</xdr:col>
      <xdr:colOff>1002891</xdr:colOff>
      <xdr:row>32</xdr:row>
      <xdr:rowOff>163910</xdr:rowOff>
    </xdr:to>
    <xdr:sp macro="" textlink="">
      <xdr:nvSpPr>
        <xdr:cNvPr id="17" name="Right Arrow 16">
          <a:hlinkClick xmlns:r="http://schemas.openxmlformats.org/officeDocument/2006/relationships" r:id="rId5"/>
          <a:extLst>
            <a:ext uri="{FF2B5EF4-FFF2-40B4-BE49-F238E27FC236}">
              <a16:creationId xmlns:a16="http://schemas.microsoft.com/office/drawing/2014/main" id="{00000000-0008-0000-0200-000011000000}"/>
            </a:ext>
          </a:extLst>
        </xdr:cNvPr>
        <xdr:cNvSpPr/>
      </xdr:nvSpPr>
      <xdr:spPr>
        <a:xfrm>
          <a:off x="8065690" y="843028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77523</xdr:colOff>
      <xdr:row>8</xdr:row>
      <xdr:rowOff>120649</xdr:rowOff>
    </xdr:from>
    <xdr:to>
      <xdr:col>12</xdr:col>
      <xdr:colOff>507232</xdr:colOff>
      <xdr:row>20</xdr:row>
      <xdr:rowOff>331671</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2084915</xdr:colOff>
      <xdr:row>1</xdr:row>
      <xdr:rowOff>127001</xdr:rowOff>
    </xdr:from>
    <xdr:to>
      <xdr:col>12</xdr:col>
      <xdr:colOff>541297</xdr:colOff>
      <xdr:row>1</xdr:row>
      <xdr:rowOff>730251</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48" y="317501"/>
          <a:ext cx="2774382" cy="603250"/>
        </a:xfrm>
        <a:prstGeom prst="rect">
          <a:avLst/>
        </a:prstGeom>
      </xdr:spPr>
    </xdr:pic>
    <xdr:clientData/>
  </xdr:twoCellAnchor>
  <xdr:twoCellAnchor>
    <xdr:from>
      <xdr:col>0</xdr:col>
      <xdr:colOff>250031</xdr:colOff>
      <xdr:row>39</xdr:row>
      <xdr:rowOff>130969</xdr:rowOff>
    </xdr:from>
    <xdr:to>
      <xdr:col>3</xdr:col>
      <xdr:colOff>4393406</xdr:colOff>
      <xdr:row>50</xdr:row>
      <xdr:rowOff>130968</xdr:rowOff>
    </xdr:to>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250031" y="10727532"/>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47094</xdr:colOff>
      <xdr:row>33</xdr:row>
      <xdr:rowOff>137583</xdr:rowOff>
    </xdr:from>
    <xdr:to>
      <xdr:col>5</xdr:col>
      <xdr:colOff>902132</xdr:colOff>
      <xdr:row>37</xdr:row>
      <xdr:rowOff>180709</xdr:rowOff>
    </xdr:to>
    <xdr:sp macro="" textlink="">
      <xdr:nvSpPr>
        <xdr:cNvPr id="22" name="Oval 21">
          <a:hlinkClick xmlns:r="http://schemas.openxmlformats.org/officeDocument/2006/relationships" r:id="rId3"/>
          <a:extLst>
            <a:ext uri="{FF2B5EF4-FFF2-40B4-BE49-F238E27FC236}">
              <a16:creationId xmlns:a16="http://schemas.microsoft.com/office/drawing/2014/main" id="{00000000-0008-0000-0300-000016000000}"/>
            </a:ext>
          </a:extLst>
        </xdr:cNvPr>
        <xdr:cNvSpPr/>
      </xdr:nvSpPr>
      <xdr:spPr>
        <a:xfrm>
          <a:off x="7021511" y="953558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4381500</xdr:colOff>
      <xdr:row>34</xdr:row>
      <xdr:rowOff>85990</xdr:rowOff>
    </xdr:from>
    <xdr:to>
      <xdr:col>3</xdr:col>
      <xdr:colOff>5236898</xdr:colOff>
      <xdr:row>37</xdr:row>
      <xdr:rowOff>68765</xdr:rowOff>
    </xdr:to>
    <xdr:sp macro="" textlink="">
      <xdr:nvSpPr>
        <xdr:cNvPr id="24" name="Left Arrow 23">
          <a:hlinkClick xmlns:r="http://schemas.openxmlformats.org/officeDocument/2006/relationships" r:id="rId4"/>
          <a:extLst>
            <a:ext uri="{FF2B5EF4-FFF2-40B4-BE49-F238E27FC236}">
              <a16:creationId xmlns:a16="http://schemas.microsoft.com/office/drawing/2014/main" id="{00000000-0008-0000-0300-000018000000}"/>
            </a:ext>
          </a:extLst>
        </xdr:cNvPr>
        <xdr:cNvSpPr/>
      </xdr:nvSpPr>
      <xdr:spPr>
        <a:xfrm>
          <a:off x="5947833" y="967449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170523</xdr:colOff>
      <xdr:row>34</xdr:row>
      <xdr:rowOff>48286</xdr:rowOff>
    </xdr:from>
    <xdr:to>
      <xdr:col>7</xdr:col>
      <xdr:colOff>1024057</xdr:colOff>
      <xdr:row>37</xdr:row>
      <xdr:rowOff>58076</xdr:rowOff>
    </xdr:to>
    <xdr:sp macro="" textlink="">
      <xdr:nvSpPr>
        <xdr:cNvPr id="25" name="Right Arrow 24">
          <a:hlinkClick xmlns:r="http://schemas.openxmlformats.org/officeDocument/2006/relationships" r:id="rId5"/>
          <a:extLst>
            <a:ext uri="{FF2B5EF4-FFF2-40B4-BE49-F238E27FC236}">
              <a16:creationId xmlns:a16="http://schemas.microsoft.com/office/drawing/2014/main" id="{00000000-0008-0000-0300-000019000000}"/>
            </a:ext>
          </a:extLst>
        </xdr:cNvPr>
        <xdr:cNvSpPr/>
      </xdr:nvSpPr>
      <xdr:spPr>
        <a:xfrm>
          <a:off x="8086856" y="963678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28574</xdr:colOff>
      <xdr:row>4</xdr:row>
      <xdr:rowOff>289983</xdr:rowOff>
    </xdr:from>
    <xdr:to>
      <xdr:col>12</xdr:col>
      <xdr:colOff>458284</xdr:colOff>
      <xdr:row>23</xdr:row>
      <xdr:rowOff>99749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2084917</xdr:colOff>
      <xdr:row>1</xdr:row>
      <xdr:rowOff>127001</xdr:rowOff>
    </xdr:from>
    <xdr:to>
      <xdr:col>12</xdr:col>
      <xdr:colOff>541299</xdr:colOff>
      <xdr:row>1</xdr:row>
      <xdr:rowOff>730251</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317501"/>
          <a:ext cx="2774382" cy="603250"/>
        </a:xfrm>
        <a:prstGeom prst="rect">
          <a:avLst/>
        </a:prstGeom>
      </xdr:spPr>
    </xdr:pic>
    <xdr:clientData/>
  </xdr:twoCellAnchor>
  <xdr:twoCellAnchor>
    <xdr:from>
      <xdr:col>19</xdr:col>
      <xdr:colOff>103717</xdr:colOff>
      <xdr:row>12</xdr:row>
      <xdr:rowOff>0</xdr:rowOff>
    </xdr:from>
    <xdr:to>
      <xdr:col>20</xdr:col>
      <xdr:colOff>488289</xdr:colOff>
      <xdr:row>13</xdr:row>
      <xdr:rowOff>0</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00000000-0008-0000-0400-00000F000000}"/>
            </a:ext>
          </a:extLst>
        </xdr:cNvPr>
        <xdr:cNvSpPr txBox="1"/>
      </xdr:nvSpPr>
      <xdr:spPr>
        <a:xfrm>
          <a:off x="20744392" y="4381500"/>
          <a:ext cx="994172" cy="748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200" b="0">
              <a:solidFill>
                <a:schemeClr val="bg1"/>
              </a:solidFill>
            </a:rPr>
            <a:t>Click</a:t>
          </a:r>
          <a:r>
            <a:rPr lang="en-CA" sz="1200" b="0" baseline="0">
              <a:solidFill>
                <a:schemeClr val="bg1"/>
              </a:solidFill>
            </a:rPr>
            <a:t> here to s</a:t>
          </a:r>
          <a:r>
            <a:rPr lang="en-CA" sz="1200" b="0">
              <a:solidFill>
                <a:schemeClr val="bg1"/>
              </a:solidFill>
            </a:rPr>
            <a:t>ubmit a </a:t>
          </a:r>
          <a:r>
            <a:rPr lang="en-CA" sz="1200" b="1">
              <a:solidFill>
                <a:schemeClr val="bg1"/>
              </a:solidFill>
            </a:rPr>
            <a:t>work order </a:t>
          </a:r>
        </a:p>
      </xdr:txBody>
    </xdr:sp>
    <xdr:clientData/>
  </xdr:twoCellAnchor>
  <xdr:twoCellAnchor>
    <xdr:from>
      <xdr:col>19</xdr:col>
      <xdr:colOff>103717</xdr:colOff>
      <xdr:row>19</xdr:row>
      <xdr:rowOff>0</xdr:rowOff>
    </xdr:from>
    <xdr:to>
      <xdr:col>20</xdr:col>
      <xdr:colOff>488289</xdr:colOff>
      <xdr:row>28</xdr:row>
      <xdr:rowOff>0</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00000000-0008-0000-0400-000013000000}"/>
            </a:ext>
          </a:extLst>
        </xdr:cNvPr>
        <xdr:cNvSpPr txBox="1"/>
      </xdr:nvSpPr>
      <xdr:spPr>
        <a:xfrm>
          <a:off x="20744392" y="6410325"/>
          <a:ext cx="994172" cy="748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200" b="0">
              <a:solidFill>
                <a:schemeClr val="bg1"/>
              </a:solidFill>
            </a:rPr>
            <a:t>Click</a:t>
          </a:r>
          <a:r>
            <a:rPr lang="en-CA" sz="1200" b="0" baseline="0">
              <a:solidFill>
                <a:schemeClr val="bg1"/>
              </a:solidFill>
            </a:rPr>
            <a:t> here to s</a:t>
          </a:r>
          <a:r>
            <a:rPr lang="en-CA" sz="1200" b="0">
              <a:solidFill>
                <a:schemeClr val="bg1"/>
              </a:solidFill>
            </a:rPr>
            <a:t>ubmit a </a:t>
          </a:r>
          <a:r>
            <a:rPr lang="en-CA" sz="1200" b="1">
              <a:solidFill>
                <a:schemeClr val="bg1"/>
              </a:solidFill>
            </a:rPr>
            <a:t>work order </a:t>
          </a:r>
        </a:p>
      </xdr:txBody>
    </xdr:sp>
    <xdr:clientData/>
  </xdr:twoCellAnchor>
  <xdr:twoCellAnchor>
    <xdr:from>
      <xdr:col>19</xdr:col>
      <xdr:colOff>389467</xdr:colOff>
      <xdr:row>9</xdr:row>
      <xdr:rowOff>108743</xdr:rowOff>
    </xdr:from>
    <xdr:to>
      <xdr:col>21</xdr:col>
      <xdr:colOff>164439</xdr:colOff>
      <xdr:row>11</xdr:row>
      <xdr:rowOff>238124</xdr:rowOff>
    </xdr:to>
    <xdr:sp macro="" textlink="">
      <xdr:nvSpPr>
        <xdr:cNvPr id="21" name="TextBox 20">
          <a:hlinkClick xmlns:r="http://schemas.openxmlformats.org/officeDocument/2006/relationships" r:id="rId3"/>
          <a:extLst>
            <a:ext uri="{FF2B5EF4-FFF2-40B4-BE49-F238E27FC236}">
              <a16:creationId xmlns:a16="http://schemas.microsoft.com/office/drawing/2014/main" id="{00000000-0008-0000-0400-000015000000}"/>
            </a:ext>
          </a:extLst>
        </xdr:cNvPr>
        <xdr:cNvSpPr txBox="1"/>
      </xdr:nvSpPr>
      <xdr:spPr>
        <a:xfrm>
          <a:off x="21030142" y="3461543"/>
          <a:ext cx="994172" cy="748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200" b="0">
              <a:solidFill>
                <a:schemeClr val="bg1"/>
              </a:solidFill>
            </a:rPr>
            <a:t>Click</a:t>
          </a:r>
          <a:r>
            <a:rPr lang="en-CA" sz="1200" b="0" baseline="0">
              <a:solidFill>
                <a:schemeClr val="bg1"/>
              </a:solidFill>
            </a:rPr>
            <a:t> here to s</a:t>
          </a:r>
          <a:r>
            <a:rPr lang="en-CA" sz="1200" b="0">
              <a:solidFill>
                <a:schemeClr val="bg1"/>
              </a:solidFill>
            </a:rPr>
            <a:t>ubmit a </a:t>
          </a:r>
          <a:r>
            <a:rPr lang="en-CA" sz="1200" b="1">
              <a:solidFill>
                <a:schemeClr val="bg1"/>
              </a:solidFill>
            </a:rPr>
            <a:t>work order </a:t>
          </a:r>
        </a:p>
      </xdr:txBody>
    </xdr:sp>
    <xdr:clientData/>
  </xdr:twoCellAnchor>
  <xdr:twoCellAnchor>
    <xdr:from>
      <xdr:col>1</xdr:col>
      <xdr:colOff>-1</xdr:colOff>
      <xdr:row>31</xdr:row>
      <xdr:rowOff>35719</xdr:rowOff>
    </xdr:from>
    <xdr:to>
      <xdr:col>3</xdr:col>
      <xdr:colOff>4405312</xdr:colOff>
      <xdr:row>42</xdr:row>
      <xdr:rowOff>23812</xdr:rowOff>
    </xdr:to>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261937" y="7774782"/>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36511</xdr:colOff>
      <xdr:row>25</xdr:row>
      <xdr:rowOff>84666</xdr:rowOff>
    </xdr:from>
    <xdr:to>
      <xdr:col>5</xdr:col>
      <xdr:colOff>891549</xdr:colOff>
      <xdr:row>28</xdr:row>
      <xdr:rowOff>307709</xdr:rowOff>
    </xdr:to>
    <xdr:sp macro="" textlink="">
      <xdr:nvSpPr>
        <xdr:cNvPr id="25" name="Oval 24">
          <a:hlinkClick xmlns:r="http://schemas.openxmlformats.org/officeDocument/2006/relationships" r:id="rId4"/>
          <a:extLst>
            <a:ext uri="{FF2B5EF4-FFF2-40B4-BE49-F238E27FC236}">
              <a16:creationId xmlns:a16="http://schemas.microsoft.com/office/drawing/2014/main" id="{00000000-0008-0000-0400-000019000000}"/>
            </a:ext>
          </a:extLst>
        </xdr:cNvPr>
        <xdr:cNvSpPr/>
      </xdr:nvSpPr>
      <xdr:spPr>
        <a:xfrm>
          <a:off x="7010928" y="6498166"/>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4370917</xdr:colOff>
      <xdr:row>26</xdr:row>
      <xdr:rowOff>33073</xdr:rowOff>
    </xdr:from>
    <xdr:to>
      <xdr:col>3</xdr:col>
      <xdr:colOff>5226315</xdr:colOff>
      <xdr:row>28</xdr:row>
      <xdr:rowOff>195765</xdr:rowOff>
    </xdr:to>
    <xdr:sp macro="" textlink="">
      <xdr:nvSpPr>
        <xdr:cNvPr id="26" name="Left Arrow 25">
          <a:hlinkClick xmlns:r="http://schemas.openxmlformats.org/officeDocument/2006/relationships" r:id="rId5"/>
          <a:extLst>
            <a:ext uri="{FF2B5EF4-FFF2-40B4-BE49-F238E27FC236}">
              <a16:creationId xmlns:a16="http://schemas.microsoft.com/office/drawing/2014/main" id="{00000000-0008-0000-0400-00001A000000}"/>
            </a:ext>
          </a:extLst>
        </xdr:cNvPr>
        <xdr:cNvSpPr/>
      </xdr:nvSpPr>
      <xdr:spPr>
        <a:xfrm>
          <a:off x="5937250" y="6637073"/>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159940</xdr:colOff>
      <xdr:row>25</xdr:row>
      <xdr:rowOff>185869</xdr:rowOff>
    </xdr:from>
    <xdr:to>
      <xdr:col>7</xdr:col>
      <xdr:colOff>1013474</xdr:colOff>
      <xdr:row>28</xdr:row>
      <xdr:rowOff>185076</xdr:rowOff>
    </xdr:to>
    <xdr:sp macro="" textlink="">
      <xdr:nvSpPr>
        <xdr:cNvPr id="27" name="Right Arrow 26">
          <a:hlinkClick xmlns:r="http://schemas.openxmlformats.org/officeDocument/2006/relationships" r:id="rId6"/>
          <a:extLst>
            <a:ext uri="{FF2B5EF4-FFF2-40B4-BE49-F238E27FC236}">
              <a16:creationId xmlns:a16="http://schemas.microsoft.com/office/drawing/2014/main" id="{00000000-0008-0000-0400-00001B000000}"/>
            </a:ext>
          </a:extLst>
        </xdr:cNvPr>
        <xdr:cNvSpPr/>
      </xdr:nvSpPr>
      <xdr:spPr>
        <a:xfrm>
          <a:off x="8076273" y="6599369"/>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75934</xdr:colOff>
      <xdr:row>7</xdr:row>
      <xdr:rowOff>55827</xdr:rowOff>
    </xdr:from>
    <xdr:to>
      <xdr:col>12</xdr:col>
      <xdr:colOff>505643</xdr:colOff>
      <xdr:row>17</xdr:row>
      <xdr:rowOff>256265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2084918</xdr:colOff>
      <xdr:row>1</xdr:row>
      <xdr:rowOff>127001</xdr:rowOff>
    </xdr:from>
    <xdr:to>
      <xdr:col>12</xdr:col>
      <xdr:colOff>541300</xdr:colOff>
      <xdr:row>1</xdr:row>
      <xdr:rowOff>730251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1" y="317501"/>
          <a:ext cx="2774382" cy="603250"/>
        </a:xfrm>
        <a:prstGeom prst="rect">
          <a:avLst/>
        </a:prstGeom>
      </xdr:spPr>
    </xdr:pic>
    <xdr:clientData/>
  </xdr:twoCellAnchor>
  <xdr:twoCellAnchor>
    <xdr:from>
      <xdr:col>1</xdr:col>
      <xdr:colOff>-1</xdr:colOff>
      <xdr:row>36</xdr:row>
      <xdr:rowOff>83344</xdr:rowOff>
    </xdr:from>
    <xdr:to>
      <xdr:col>3</xdr:col>
      <xdr:colOff>4405312</xdr:colOff>
      <xdr:row>47</xdr:row>
      <xdr:rowOff>71436</xdr:rowOff>
    </xdr:to>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261937" y="10144125"/>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36511</xdr:colOff>
      <xdr:row>29</xdr:row>
      <xdr:rowOff>158750</xdr:rowOff>
    </xdr:from>
    <xdr:to>
      <xdr:col>5</xdr:col>
      <xdr:colOff>891549</xdr:colOff>
      <xdr:row>33</xdr:row>
      <xdr:rowOff>191293</xdr:rowOff>
    </xdr:to>
    <xdr:sp macro="" textlink="">
      <xdr:nvSpPr>
        <xdr:cNvPr id="21" name="Oval 20">
          <a:hlinkClick xmlns:r="http://schemas.openxmlformats.org/officeDocument/2006/relationships" r:id="rId3"/>
          <a:extLst>
            <a:ext uri="{FF2B5EF4-FFF2-40B4-BE49-F238E27FC236}">
              <a16:creationId xmlns:a16="http://schemas.microsoft.com/office/drawing/2014/main" id="{00000000-0008-0000-0500-000015000000}"/>
            </a:ext>
          </a:extLst>
        </xdr:cNvPr>
        <xdr:cNvSpPr/>
      </xdr:nvSpPr>
      <xdr:spPr>
        <a:xfrm>
          <a:off x="7010928" y="867833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4370917</xdr:colOff>
      <xdr:row>30</xdr:row>
      <xdr:rowOff>96573</xdr:rowOff>
    </xdr:from>
    <xdr:to>
      <xdr:col>3</xdr:col>
      <xdr:colOff>5226315</xdr:colOff>
      <xdr:row>33</xdr:row>
      <xdr:rowOff>79349</xdr:rowOff>
    </xdr:to>
    <xdr:sp macro="" textlink="">
      <xdr:nvSpPr>
        <xdr:cNvPr id="22" name="Left Arrow 21">
          <a:hlinkClick xmlns:r="http://schemas.openxmlformats.org/officeDocument/2006/relationships" r:id="rId4"/>
          <a:extLst>
            <a:ext uri="{FF2B5EF4-FFF2-40B4-BE49-F238E27FC236}">
              <a16:creationId xmlns:a16="http://schemas.microsoft.com/office/drawing/2014/main" id="{00000000-0008-0000-0500-000016000000}"/>
            </a:ext>
          </a:extLst>
        </xdr:cNvPr>
        <xdr:cNvSpPr/>
      </xdr:nvSpPr>
      <xdr:spPr>
        <a:xfrm>
          <a:off x="5937250" y="881724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159940</xdr:colOff>
      <xdr:row>30</xdr:row>
      <xdr:rowOff>58869</xdr:rowOff>
    </xdr:from>
    <xdr:to>
      <xdr:col>7</xdr:col>
      <xdr:colOff>1013474</xdr:colOff>
      <xdr:row>33</xdr:row>
      <xdr:rowOff>68660</xdr:rowOff>
    </xdr:to>
    <xdr:sp macro="" textlink="">
      <xdr:nvSpPr>
        <xdr:cNvPr id="23" name="Right Arrow 22">
          <a:hlinkClick xmlns:r="http://schemas.openxmlformats.org/officeDocument/2006/relationships" r:id="rId5"/>
          <a:extLst>
            <a:ext uri="{FF2B5EF4-FFF2-40B4-BE49-F238E27FC236}">
              <a16:creationId xmlns:a16="http://schemas.microsoft.com/office/drawing/2014/main" id="{00000000-0008-0000-0500-000017000000}"/>
            </a:ext>
          </a:extLst>
        </xdr:cNvPr>
        <xdr:cNvSpPr/>
      </xdr:nvSpPr>
      <xdr:spPr>
        <a:xfrm>
          <a:off x="8076273" y="877953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47626</xdr:colOff>
      <xdr:row>4</xdr:row>
      <xdr:rowOff>1007533</xdr:rowOff>
    </xdr:from>
    <xdr:to>
      <xdr:col>12</xdr:col>
      <xdr:colOff>477334</xdr:colOff>
      <xdr:row>22</xdr:row>
      <xdr:rowOff>176096</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2084917</xdr:colOff>
      <xdr:row>1</xdr:row>
      <xdr:rowOff>127000</xdr:rowOff>
    </xdr:from>
    <xdr:to>
      <xdr:col>12</xdr:col>
      <xdr:colOff>541300</xdr:colOff>
      <xdr:row>1</xdr:row>
      <xdr:rowOff>730250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317500"/>
          <a:ext cx="2774383" cy="603250"/>
        </a:xfrm>
        <a:prstGeom prst="rect">
          <a:avLst/>
        </a:prstGeom>
      </xdr:spPr>
    </xdr:pic>
    <xdr:clientData/>
  </xdr:twoCellAnchor>
  <xdr:twoCellAnchor>
    <xdr:from>
      <xdr:col>0</xdr:col>
      <xdr:colOff>250031</xdr:colOff>
      <xdr:row>35</xdr:row>
      <xdr:rowOff>71438</xdr:rowOff>
    </xdr:from>
    <xdr:to>
      <xdr:col>3</xdr:col>
      <xdr:colOff>4393406</xdr:colOff>
      <xdr:row>46</xdr:row>
      <xdr:rowOff>59530</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250031" y="8977313"/>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47095</xdr:colOff>
      <xdr:row>29</xdr:row>
      <xdr:rowOff>10583</xdr:rowOff>
    </xdr:from>
    <xdr:to>
      <xdr:col>5</xdr:col>
      <xdr:colOff>902133</xdr:colOff>
      <xdr:row>32</xdr:row>
      <xdr:rowOff>244209</xdr:rowOff>
    </xdr:to>
    <xdr:sp macro="" textlink="">
      <xdr:nvSpPr>
        <xdr:cNvPr id="31" name="Oval 30">
          <a:hlinkClick xmlns:r="http://schemas.openxmlformats.org/officeDocument/2006/relationships" r:id="rId3"/>
          <a:extLst>
            <a:ext uri="{FF2B5EF4-FFF2-40B4-BE49-F238E27FC236}">
              <a16:creationId xmlns:a16="http://schemas.microsoft.com/office/drawing/2014/main" id="{00000000-0008-0000-0600-00001F000000}"/>
            </a:ext>
          </a:extLst>
        </xdr:cNvPr>
        <xdr:cNvSpPr/>
      </xdr:nvSpPr>
      <xdr:spPr>
        <a:xfrm>
          <a:off x="7021512" y="797983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4381501</xdr:colOff>
      <xdr:row>29</xdr:row>
      <xdr:rowOff>149490</xdr:rowOff>
    </xdr:from>
    <xdr:to>
      <xdr:col>3</xdr:col>
      <xdr:colOff>5236899</xdr:colOff>
      <xdr:row>32</xdr:row>
      <xdr:rowOff>132265</xdr:rowOff>
    </xdr:to>
    <xdr:sp macro="" textlink="">
      <xdr:nvSpPr>
        <xdr:cNvPr id="32" name="Left Arrow 31">
          <a:hlinkClick xmlns:r="http://schemas.openxmlformats.org/officeDocument/2006/relationships" r:id="rId4"/>
          <a:extLst>
            <a:ext uri="{FF2B5EF4-FFF2-40B4-BE49-F238E27FC236}">
              <a16:creationId xmlns:a16="http://schemas.microsoft.com/office/drawing/2014/main" id="{00000000-0008-0000-0600-000020000000}"/>
            </a:ext>
          </a:extLst>
        </xdr:cNvPr>
        <xdr:cNvSpPr/>
      </xdr:nvSpPr>
      <xdr:spPr>
        <a:xfrm>
          <a:off x="5947834" y="811874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170524</xdr:colOff>
      <xdr:row>29</xdr:row>
      <xdr:rowOff>111786</xdr:rowOff>
    </xdr:from>
    <xdr:to>
      <xdr:col>7</xdr:col>
      <xdr:colOff>1024058</xdr:colOff>
      <xdr:row>32</xdr:row>
      <xdr:rowOff>121576</xdr:rowOff>
    </xdr:to>
    <xdr:sp macro="" textlink="">
      <xdr:nvSpPr>
        <xdr:cNvPr id="33" name="Right Arrow 32">
          <a:hlinkClick xmlns:r="http://schemas.openxmlformats.org/officeDocument/2006/relationships" r:id="rId5"/>
          <a:extLst>
            <a:ext uri="{FF2B5EF4-FFF2-40B4-BE49-F238E27FC236}">
              <a16:creationId xmlns:a16="http://schemas.microsoft.com/office/drawing/2014/main" id="{00000000-0008-0000-0600-000021000000}"/>
            </a:ext>
          </a:extLst>
        </xdr:cNvPr>
        <xdr:cNvSpPr/>
      </xdr:nvSpPr>
      <xdr:spPr>
        <a:xfrm>
          <a:off x="8086857" y="808103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59532</xdr:colOff>
      <xdr:row>4</xdr:row>
      <xdr:rowOff>704058</xdr:rowOff>
    </xdr:from>
    <xdr:to>
      <xdr:col>12</xdr:col>
      <xdr:colOff>489240</xdr:colOff>
      <xdr:row>21</xdr:row>
      <xdr:rowOff>26079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2084917</xdr:colOff>
      <xdr:row>1</xdr:row>
      <xdr:rowOff>127002</xdr:rowOff>
    </xdr:from>
    <xdr:to>
      <xdr:col>12</xdr:col>
      <xdr:colOff>541299</xdr:colOff>
      <xdr:row>1</xdr:row>
      <xdr:rowOff>730252</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317502"/>
          <a:ext cx="2774382" cy="603250"/>
        </a:xfrm>
        <a:prstGeom prst="rect">
          <a:avLst/>
        </a:prstGeom>
      </xdr:spPr>
    </xdr:pic>
    <xdr:clientData/>
  </xdr:twoCellAnchor>
  <xdr:twoCellAnchor>
    <xdr:from>
      <xdr:col>1</xdr:col>
      <xdr:colOff>11906</xdr:colOff>
      <xdr:row>32</xdr:row>
      <xdr:rowOff>59531</xdr:rowOff>
    </xdr:from>
    <xdr:to>
      <xdr:col>3</xdr:col>
      <xdr:colOff>4417219</xdr:colOff>
      <xdr:row>43</xdr:row>
      <xdr:rowOff>47624</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273844" y="8810625"/>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25927</xdr:colOff>
      <xdr:row>26</xdr:row>
      <xdr:rowOff>127000</xdr:rowOff>
    </xdr:from>
    <xdr:to>
      <xdr:col>5</xdr:col>
      <xdr:colOff>880965</xdr:colOff>
      <xdr:row>29</xdr:row>
      <xdr:rowOff>360626</xdr:rowOff>
    </xdr:to>
    <xdr:sp macro="" textlink="">
      <xdr:nvSpPr>
        <xdr:cNvPr id="16" name="Oval 15">
          <a:hlinkClick xmlns:r="http://schemas.openxmlformats.org/officeDocument/2006/relationships" r:id="rId3"/>
          <a:extLst>
            <a:ext uri="{FF2B5EF4-FFF2-40B4-BE49-F238E27FC236}">
              <a16:creationId xmlns:a16="http://schemas.microsoft.com/office/drawing/2014/main" id="{00000000-0008-0000-0700-000010000000}"/>
            </a:ext>
          </a:extLst>
        </xdr:cNvPr>
        <xdr:cNvSpPr/>
      </xdr:nvSpPr>
      <xdr:spPr>
        <a:xfrm>
          <a:off x="7000344" y="7567083"/>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4360333</xdr:colOff>
      <xdr:row>27</xdr:row>
      <xdr:rowOff>64823</xdr:rowOff>
    </xdr:from>
    <xdr:to>
      <xdr:col>3</xdr:col>
      <xdr:colOff>5215731</xdr:colOff>
      <xdr:row>29</xdr:row>
      <xdr:rowOff>248682</xdr:rowOff>
    </xdr:to>
    <xdr:sp macro="" textlink="">
      <xdr:nvSpPr>
        <xdr:cNvPr id="17" name="Left Arrow 16">
          <a:hlinkClick xmlns:r="http://schemas.openxmlformats.org/officeDocument/2006/relationships" r:id="rId4"/>
          <a:extLst>
            <a:ext uri="{FF2B5EF4-FFF2-40B4-BE49-F238E27FC236}">
              <a16:creationId xmlns:a16="http://schemas.microsoft.com/office/drawing/2014/main" id="{00000000-0008-0000-0700-000011000000}"/>
            </a:ext>
          </a:extLst>
        </xdr:cNvPr>
        <xdr:cNvSpPr/>
      </xdr:nvSpPr>
      <xdr:spPr>
        <a:xfrm>
          <a:off x="5926666" y="7705990"/>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149356</xdr:colOff>
      <xdr:row>27</xdr:row>
      <xdr:rowOff>27119</xdr:rowOff>
    </xdr:from>
    <xdr:to>
      <xdr:col>7</xdr:col>
      <xdr:colOff>1002890</xdr:colOff>
      <xdr:row>29</xdr:row>
      <xdr:rowOff>237993</xdr:rowOff>
    </xdr:to>
    <xdr:sp macro="" textlink="">
      <xdr:nvSpPr>
        <xdr:cNvPr id="18" name="Right Arrow 17">
          <a:hlinkClick xmlns:r="http://schemas.openxmlformats.org/officeDocument/2006/relationships" r:id="rId5"/>
          <a:extLst>
            <a:ext uri="{FF2B5EF4-FFF2-40B4-BE49-F238E27FC236}">
              <a16:creationId xmlns:a16="http://schemas.microsoft.com/office/drawing/2014/main" id="{00000000-0008-0000-0700-000012000000}"/>
            </a:ext>
          </a:extLst>
        </xdr:cNvPr>
        <xdr:cNvSpPr/>
      </xdr:nvSpPr>
      <xdr:spPr>
        <a:xfrm>
          <a:off x="8065689" y="7668286"/>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78317</xdr:colOff>
      <xdr:row>6</xdr:row>
      <xdr:rowOff>194468</xdr:rowOff>
    </xdr:from>
    <xdr:to>
      <xdr:col>12</xdr:col>
      <xdr:colOff>508025</xdr:colOff>
      <xdr:row>16</xdr:row>
      <xdr:rowOff>36395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2084924</xdr:colOff>
      <xdr:row>1</xdr:row>
      <xdr:rowOff>127001</xdr:rowOff>
    </xdr:from>
    <xdr:to>
      <xdr:col>12</xdr:col>
      <xdr:colOff>541308</xdr:colOff>
      <xdr:row>1</xdr:row>
      <xdr:rowOff>730251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7" y="317501"/>
          <a:ext cx="2774384" cy="603250"/>
        </a:xfrm>
        <a:prstGeom prst="rect">
          <a:avLst/>
        </a:prstGeom>
      </xdr:spPr>
    </xdr:pic>
    <xdr:clientData/>
  </xdr:twoCellAnchor>
  <xdr:twoCellAnchor>
    <xdr:from>
      <xdr:col>1</xdr:col>
      <xdr:colOff>0</xdr:colOff>
      <xdr:row>34</xdr:row>
      <xdr:rowOff>59532</xdr:rowOff>
    </xdr:from>
    <xdr:to>
      <xdr:col>3</xdr:col>
      <xdr:colOff>4405313</xdr:colOff>
      <xdr:row>45</xdr:row>
      <xdr:rowOff>47624</xdr:rowOff>
    </xdr:to>
    <xdr:sp macro="" textlink="">
      <xdr:nvSpPr>
        <xdr:cNvPr id="28" name="TextBox 27">
          <a:extLst>
            <a:ext uri="{FF2B5EF4-FFF2-40B4-BE49-F238E27FC236}">
              <a16:creationId xmlns:a16="http://schemas.microsoft.com/office/drawing/2014/main" id="{00000000-0008-0000-0800-00001C000000}"/>
            </a:ext>
          </a:extLst>
        </xdr:cNvPr>
        <xdr:cNvSpPr txBox="1"/>
      </xdr:nvSpPr>
      <xdr:spPr>
        <a:xfrm>
          <a:off x="261938" y="9929813"/>
          <a:ext cx="5703094" cy="248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2">
                  <a:lumMod val="75000"/>
                </a:schemeClr>
              </a:solidFill>
              <a:latin typeface="Trade Gothic Next LT Pro" panose="020B0503040303020004"/>
            </a:rPr>
            <a:t>Status Legend:</a:t>
          </a:r>
        </a:p>
        <a:p>
          <a:r>
            <a:rPr lang="en-US" sz="1400" b="1" i="0" baseline="0">
              <a:solidFill>
                <a:schemeClr val="dk1"/>
              </a:solidFill>
              <a:effectLst/>
              <a:latin typeface="+mn-lt"/>
              <a:ea typeface="+mn-ea"/>
              <a:cs typeface="+mn-cs"/>
            </a:rPr>
            <a:t>Always </a:t>
          </a:r>
          <a:r>
            <a:rPr lang="en-US" sz="1400" i="0" baseline="0">
              <a:solidFill>
                <a:schemeClr val="dk1"/>
              </a:solidFill>
              <a:effectLst/>
              <a:latin typeface="+mn-lt"/>
              <a:ea typeface="+mn-ea"/>
              <a:cs typeface="+mn-cs"/>
            </a:rPr>
            <a:t>–  Action items are always completed and maintained</a:t>
          </a:r>
          <a:endParaRPr lang="en-CA" sz="1800">
            <a:effectLst/>
          </a:endParaRPr>
        </a:p>
        <a:p>
          <a:r>
            <a:rPr lang="en-US" sz="1400" b="1" i="0" baseline="0">
              <a:solidFill>
                <a:schemeClr val="dk1"/>
              </a:solidFill>
              <a:effectLst/>
              <a:latin typeface="+mn-lt"/>
              <a:ea typeface="+mn-ea"/>
              <a:cs typeface="+mn-cs"/>
            </a:rPr>
            <a:t>Often </a:t>
          </a:r>
          <a:r>
            <a:rPr lang="en-US" sz="1400" i="0" baseline="0">
              <a:solidFill>
                <a:schemeClr val="dk1"/>
              </a:solidFill>
              <a:effectLst/>
              <a:latin typeface="+mn-lt"/>
              <a:ea typeface="+mn-ea"/>
              <a:cs typeface="+mn-cs"/>
            </a:rPr>
            <a:t>– Items that are in process, but not complete or do not happen all the time</a:t>
          </a:r>
          <a:endParaRPr lang="en-CA" sz="1800">
            <a:effectLst/>
          </a:endParaRPr>
        </a:p>
        <a:p>
          <a:r>
            <a:rPr lang="en-US" sz="1400" b="1" i="0" baseline="0">
              <a:solidFill>
                <a:schemeClr val="dk1"/>
              </a:solidFill>
              <a:effectLst/>
              <a:latin typeface="+mn-lt"/>
              <a:ea typeface="+mn-ea"/>
              <a:cs typeface="+mn-cs"/>
            </a:rPr>
            <a:t>Sometimes </a:t>
          </a:r>
          <a:r>
            <a:rPr lang="en-US" sz="1400" i="0" baseline="0">
              <a:solidFill>
                <a:schemeClr val="dk1"/>
              </a:solidFill>
              <a:effectLst/>
              <a:latin typeface="+mn-lt"/>
              <a:ea typeface="+mn-ea"/>
              <a:cs typeface="+mn-cs"/>
            </a:rPr>
            <a:t>– Items that are not always in process or only happen on occasion</a:t>
          </a:r>
          <a:endParaRPr lang="en-CA" sz="1800">
            <a:effectLst/>
          </a:endParaRPr>
        </a:p>
        <a:p>
          <a:r>
            <a:rPr lang="en-US" sz="1400" b="1" i="0" baseline="0">
              <a:solidFill>
                <a:schemeClr val="dk1"/>
              </a:solidFill>
              <a:effectLst/>
              <a:latin typeface="+mn-lt"/>
              <a:ea typeface="+mn-ea"/>
              <a:cs typeface="+mn-cs"/>
            </a:rPr>
            <a:t>Seldom </a:t>
          </a:r>
          <a:r>
            <a:rPr lang="en-US" sz="1400" i="0" baseline="0">
              <a:solidFill>
                <a:schemeClr val="dk1"/>
              </a:solidFill>
              <a:effectLst/>
              <a:latin typeface="+mn-lt"/>
              <a:ea typeface="+mn-ea"/>
              <a:cs typeface="+mn-cs"/>
            </a:rPr>
            <a:t>– Items that rarely happen</a:t>
          </a:r>
          <a:endParaRPr lang="en-CA" sz="1800">
            <a:effectLst/>
          </a:endParaRPr>
        </a:p>
        <a:p>
          <a:r>
            <a:rPr lang="en-US" sz="1400" b="1" i="0" baseline="0">
              <a:solidFill>
                <a:schemeClr val="dk1"/>
              </a:solidFill>
              <a:effectLst/>
              <a:latin typeface="+mn-lt"/>
              <a:ea typeface="+mn-ea"/>
              <a:cs typeface="+mn-cs"/>
            </a:rPr>
            <a:t>Never </a:t>
          </a:r>
          <a:r>
            <a:rPr lang="en-US" sz="1400" i="0" baseline="0">
              <a:solidFill>
                <a:schemeClr val="dk1"/>
              </a:solidFill>
              <a:effectLst/>
              <a:latin typeface="+mn-lt"/>
              <a:ea typeface="+mn-ea"/>
              <a:cs typeface="+mn-cs"/>
            </a:rPr>
            <a:t>– Items are not being pursued and are not completed</a:t>
          </a:r>
          <a:endParaRPr lang="en-CA" sz="1800">
            <a:effectLst/>
          </a:endParaRPr>
        </a:p>
        <a:p>
          <a:r>
            <a:rPr lang="en-US" sz="1400" b="1" i="0" baseline="0">
              <a:solidFill>
                <a:schemeClr val="dk1"/>
              </a:solidFill>
              <a:effectLst/>
              <a:latin typeface="+mn-lt"/>
              <a:ea typeface="+mn-ea"/>
              <a:cs typeface="+mn-cs"/>
            </a:rPr>
            <a:t>Not Applicable</a:t>
          </a:r>
          <a:r>
            <a:rPr lang="en-US" sz="1400" i="0" baseline="0">
              <a:solidFill>
                <a:schemeClr val="dk1"/>
              </a:solidFill>
              <a:effectLst/>
              <a:latin typeface="+mn-lt"/>
              <a:ea typeface="+mn-ea"/>
              <a:cs typeface="+mn-cs"/>
            </a:rPr>
            <a:t> –  Items not applicable to your office. Items marked N/A will require a brief note explaining the situation. </a:t>
          </a:r>
          <a:endParaRPr lang="en-CA" sz="1800">
            <a:effectLst/>
          </a:endParaRPr>
        </a:p>
      </xdr:txBody>
    </xdr:sp>
    <xdr:clientData/>
  </xdr:twoCellAnchor>
  <xdr:twoCellAnchor>
    <xdr:from>
      <xdr:col>5</xdr:col>
      <xdr:colOff>36511</xdr:colOff>
      <xdr:row>28</xdr:row>
      <xdr:rowOff>21167</xdr:rowOff>
    </xdr:from>
    <xdr:to>
      <xdr:col>5</xdr:col>
      <xdr:colOff>891549</xdr:colOff>
      <xdr:row>31</xdr:row>
      <xdr:rowOff>244210</xdr:rowOff>
    </xdr:to>
    <xdr:sp macro="" textlink="">
      <xdr:nvSpPr>
        <xdr:cNvPr id="29" name="Oval 28">
          <a:hlinkClick xmlns:r="http://schemas.openxmlformats.org/officeDocument/2006/relationships" r:id="rId3"/>
          <a:extLst>
            <a:ext uri="{FF2B5EF4-FFF2-40B4-BE49-F238E27FC236}">
              <a16:creationId xmlns:a16="http://schemas.microsoft.com/office/drawing/2014/main" id="{00000000-0008-0000-0800-00001D000000}"/>
            </a:ext>
          </a:extLst>
        </xdr:cNvPr>
        <xdr:cNvSpPr/>
      </xdr:nvSpPr>
      <xdr:spPr>
        <a:xfrm>
          <a:off x="7010928" y="8720667"/>
          <a:ext cx="855038" cy="794543"/>
        </a:xfrm>
        <a:prstGeom prst="ellipse">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HOME</a:t>
          </a:r>
        </a:p>
      </xdr:txBody>
    </xdr:sp>
    <xdr:clientData/>
  </xdr:twoCellAnchor>
  <xdr:twoCellAnchor>
    <xdr:from>
      <xdr:col>3</xdr:col>
      <xdr:colOff>4370917</xdr:colOff>
      <xdr:row>28</xdr:row>
      <xdr:rowOff>160074</xdr:rowOff>
    </xdr:from>
    <xdr:to>
      <xdr:col>3</xdr:col>
      <xdr:colOff>5226315</xdr:colOff>
      <xdr:row>31</xdr:row>
      <xdr:rowOff>132266</xdr:rowOff>
    </xdr:to>
    <xdr:sp macro="" textlink="">
      <xdr:nvSpPr>
        <xdr:cNvPr id="30" name="Left Arrow 29">
          <a:hlinkClick xmlns:r="http://schemas.openxmlformats.org/officeDocument/2006/relationships" r:id="rId4"/>
          <a:extLst>
            <a:ext uri="{FF2B5EF4-FFF2-40B4-BE49-F238E27FC236}">
              <a16:creationId xmlns:a16="http://schemas.microsoft.com/office/drawing/2014/main" id="{00000000-0008-0000-0800-00001E000000}"/>
            </a:ext>
          </a:extLst>
        </xdr:cNvPr>
        <xdr:cNvSpPr/>
      </xdr:nvSpPr>
      <xdr:spPr>
        <a:xfrm>
          <a:off x="5937250" y="8859574"/>
          <a:ext cx="855398" cy="543692"/>
        </a:xfrm>
        <a:prstGeom prst="lef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r"/>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ea typeface="+mn-ea"/>
              <a:cs typeface="Arial" panose="020B0604020202020204" pitchFamily="34" charset="0"/>
            </a:rPr>
            <a:t>BACK</a:t>
          </a:r>
        </a:p>
      </xdr:txBody>
    </xdr:sp>
    <xdr:clientData/>
  </xdr:twoCellAnchor>
  <xdr:twoCellAnchor>
    <xdr:from>
      <xdr:col>7</xdr:col>
      <xdr:colOff>159940</xdr:colOff>
      <xdr:row>28</xdr:row>
      <xdr:rowOff>122370</xdr:rowOff>
    </xdr:from>
    <xdr:to>
      <xdr:col>7</xdr:col>
      <xdr:colOff>1013474</xdr:colOff>
      <xdr:row>31</xdr:row>
      <xdr:rowOff>121577</xdr:rowOff>
    </xdr:to>
    <xdr:sp macro="" textlink="">
      <xdr:nvSpPr>
        <xdr:cNvPr id="31" name="Right Arrow 30">
          <a:hlinkClick xmlns:r="http://schemas.openxmlformats.org/officeDocument/2006/relationships" r:id="rId5"/>
          <a:extLst>
            <a:ext uri="{FF2B5EF4-FFF2-40B4-BE49-F238E27FC236}">
              <a16:creationId xmlns:a16="http://schemas.microsoft.com/office/drawing/2014/main" id="{00000000-0008-0000-0800-00001F000000}"/>
            </a:ext>
          </a:extLst>
        </xdr:cNvPr>
        <xdr:cNvSpPr/>
      </xdr:nvSpPr>
      <xdr:spPr>
        <a:xfrm>
          <a:off x="8076273" y="8821870"/>
          <a:ext cx="853534" cy="570707"/>
        </a:xfrm>
        <a:prstGeom prst="rightArrow">
          <a:avLst/>
        </a:prstGeom>
        <a:solidFill>
          <a:schemeClr val="tx1"/>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n-US" sz="1000" b="1" cap="none" spc="0">
              <a:ln w="0"/>
              <a:solidFill>
                <a:schemeClr val="bg1"/>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NEXT</a:t>
          </a:r>
          <a:endParaRPr lang="en-US" sz="1200" b="1">
            <a:ln w="9525" cmpd="sng">
              <a:solidFill>
                <a:schemeClr val="bg1"/>
              </a:solidFill>
              <a:prstDash val="solid"/>
            </a:ln>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umsu.ca/businesses/umcycle/" TargetMode="External"/><Relationship Id="rId2" Type="http://schemas.openxmlformats.org/officeDocument/2006/relationships/hyperlink" Target="https://winnipegtransit.com/en/rider-guide/park-and-rides/" TargetMode="External"/><Relationship Id="rId1" Type="http://schemas.openxmlformats.org/officeDocument/2006/relationships/hyperlink" Target="https://waterfootprint.org/en/resources/interactive-tools/personal-water-footprint-calculator/personal-calculator-extended/" TargetMode="External"/><Relationship Id="rId5" Type="http://schemas.openxmlformats.org/officeDocument/2006/relationships/drawing" Target="../drawings/drawing12.xm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umanitoba.ca/campus/physical_plant/waste_prevention/526.html" TargetMode="External"/><Relationship Id="rId2" Type="http://schemas.openxmlformats.org/officeDocument/2006/relationships/hyperlink" Target="https://umanitoba.ca/campus/physical_plant/waste_prevention/Re-Shop.html" TargetMode="External"/><Relationship Id="rId1" Type="http://schemas.openxmlformats.org/officeDocument/2006/relationships/hyperlink" Target="https://umanitoba.ca/campus/physical_plant/adminss/request/request.php"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urveymonkey.com/r/FairTradeWorkplace-LieudeTravailEquitable" TargetMode="External"/><Relationship Id="rId2" Type="http://schemas.openxmlformats.org/officeDocument/2006/relationships/hyperlink" Target="https://fairtrade.ca/" TargetMode="External"/><Relationship Id="rId1" Type="http://schemas.openxmlformats.org/officeDocument/2006/relationships/hyperlink" Target="https://www.ul.com/resources/ecologo-certification-progra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umanitoba.ca/campus/physical_plant/adminss/maintreq.html" TargetMode="External"/><Relationship Id="rId1" Type="http://schemas.openxmlformats.org/officeDocument/2006/relationships/hyperlink" Target="https://umanitoba.ca/campus/physical_plant/adminss/request/request.php"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gomanitoba.ca/Public/Home.aspx" TargetMode="External"/><Relationship Id="rId7" Type="http://schemas.openxmlformats.org/officeDocument/2006/relationships/printerSettings" Target="../printerSettings/printerSettings7.bin"/><Relationship Id="rId2" Type="http://schemas.openxmlformats.org/officeDocument/2006/relationships/hyperlink" Target="http://umanitoba.ca/visit-university-manitoba" TargetMode="External"/><Relationship Id="rId1" Type="http://schemas.openxmlformats.org/officeDocument/2006/relationships/hyperlink" Target="https://efare.winnipegtransit.com/e-Fare/welcome.html;jsessionid=nphg8Yhu4KxS4tXUCLEAdeGy.undefined" TargetMode="External"/><Relationship Id="rId6" Type="http://schemas.openxmlformats.org/officeDocument/2006/relationships/hyperlink" Target="http://umanitoba.ca/campus/sustainability/media/2017-22_Sustainable_Transportation_Strategy_FINAL.pdf" TargetMode="External"/><Relationship Id="rId5" Type="http://schemas.openxmlformats.org/officeDocument/2006/relationships/hyperlink" Target="https://winnipegtransit.com/en/routes/36" TargetMode="External"/><Relationship Id="rId4" Type="http://schemas.openxmlformats.org/officeDocument/2006/relationships/hyperlink" Target="https://umanitoba.ca/admin/public_affairs/mobileapps.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universityofmanitoba.desire2learn.com/" TargetMode="External"/><Relationship Id="rId1" Type="http://schemas.openxmlformats.org/officeDocument/2006/relationships/hyperlink" Target="http://umanitoba.ca/sustainability/"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umanitoba.sharepoint.com/sites/um-intranet-hr-equity-diversity-and-inclusion-strategy/SitePages/UCount!.aspx" TargetMode="External"/><Relationship Id="rId7" Type="http://schemas.openxmlformats.org/officeDocument/2006/relationships/printerSettings" Target="../printerSettings/printerSettings9.bin"/><Relationship Id="rId2" Type="http://schemas.openxmlformats.org/officeDocument/2006/relationships/hyperlink" Target="https://universityofmanitoba.desire2learn.com/" TargetMode="External"/><Relationship Id="rId1" Type="http://schemas.openxmlformats.org/officeDocument/2006/relationships/hyperlink" Target="https://umanitoba.sharepoint.com/sites/um-intranet-employee-wellness" TargetMode="External"/><Relationship Id="rId6" Type="http://schemas.openxmlformats.org/officeDocument/2006/relationships/hyperlink" Target="https://umanitoba.sharepoint.com/sites/um-intranet-hr-equity-diversity-and-inclusion-strategy/SitePages/Workshops-and-training.aspx" TargetMode="External"/><Relationship Id="rId5" Type="http://schemas.openxmlformats.org/officeDocument/2006/relationships/hyperlink" Target="https://umanitoba.sharepoint.com/sites/um-intranet-thrive" TargetMode="External"/><Relationship Id="rId4" Type="http://schemas.openxmlformats.org/officeDocument/2006/relationships/hyperlink" Target="https://umanitoba.ca/admin/human_resources/staff_benefits/eap/EFA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
  <sheetViews>
    <sheetView showGridLines="0" topLeftCell="A31" zoomScaleNormal="100" workbookViewId="0">
      <selection activeCell="O74" sqref="O74"/>
    </sheetView>
  </sheetViews>
  <sheetFormatPr defaultColWidth="11.42578125" defaultRowHeight="15.75" x14ac:dyDescent="0.25"/>
  <cols>
    <col min="1" max="2" width="4" style="80" customWidth="1"/>
    <col min="3" max="14" width="11.42578125" style="80"/>
    <col min="15" max="15" width="11.42578125" style="80" customWidth="1"/>
    <col min="16" max="16" width="3" style="80" customWidth="1"/>
    <col min="17" max="16384" width="11.42578125" style="80"/>
  </cols>
  <sheetData>
    <row r="1" spans="1:26" ht="16.5" thickBot="1" x14ac:dyDescent="0.3"/>
    <row r="2" spans="1:26" s="82" customFormat="1" ht="68.25" customHeight="1" thickTop="1" x14ac:dyDescent="0.25">
      <c r="A2" s="81"/>
      <c r="B2" s="213" t="s">
        <v>22</v>
      </c>
      <c r="C2" s="214"/>
      <c r="D2" s="214"/>
      <c r="E2" s="214"/>
      <c r="F2" s="214"/>
      <c r="G2" s="214"/>
      <c r="H2" s="214"/>
      <c r="I2" s="214"/>
      <c r="J2" s="214"/>
      <c r="K2" s="214"/>
      <c r="L2" s="214"/>
      <c r="M2" s="214"/>
      <c r="N2" s="214"/>
      <c r="O2" s="215"/>
      <c r="P2" s="81"/>
      <c r="Q2" s="80"/>
      <c r="R2" s="80"/>
      <c r="S2" s="80"/>
      <c r="T2" s="80"/>
      <c r="U2" s="81"/>
      <c r="V2" s="81"/>
      <c r="W2" s="81"/>
      <c r="X2" s="81"/>
      <c r="Y2" s="81"/>
      <c r="Z2" s="81"/>
    </row>
    <row r="3" spans="1:26" ht="14.25" customHeight="1" x14ac:dyDescent="0.25">
      <c r="B3" s="83"/>
      <c r="C3" s="84"/>
      <c r="D3" s="84"/>
      <c r="E3" s="84"/>
      <c r="F3" s="84"/>
      <c r="G3" s="84"/>
      <c r="H3" s="84"/>
      <c r="I3" s="84"/>
      <c r="J3" s="84"/>
      <c r="K3" s="84"/>
      <c r="L3" s="84"/>
      <c r="M3" s="84"/>
      <c r="N3" s="84"/>
      <c r="O3" s="85"/>
      <c r="Q3" s="80" t="s">
        <v>82</v>
      </c>
    </row>
    <row r="4" spans="1:26" ht="14.25" customHeight="1" x14ac:dyDescent="0.25">
      <c r="B4" s="83"/>
      <c r="C4" s="84"/>
      <c r="D4" s="84"/>
      <c r="E4" s="84"/>
      <c r="F4" s="84"/>
      <c r="G4" s="84"/>
      <c r="H4" s="84"/>
      <c r="I4" s="84"/>
      <c r="J4" s="84"/>
      <c r="K4" s="84"/>
      <c r="L4" s="84"/>
      <c r="M4" s="84"/>
      <c r="N4" s="84"/>
      <c r="O4" s="85"/>
    </row>
    <row r="5" spans="1:26" ht="14.25" customHeight="1" x14ac:dyDescent="0.25">
      <c r="B5" s="83"/>
      <c r="C5" s="84"/>
      <c r="D5" s="84"/>
      <c r="E5" s="84"/>
      <c r="F5" s="84"/>
      <c r="G5" s="84"/>
      <c r="H5" s="84"/>
      <c r="I5" s="84"/>
      <c r="J5" s="84"/>
      <c r="K5" s="84"/>
      <c r="L5" s="84"/>
      <c r="M5" s="84"/>
      <c r="N5" s="84"/>
      <c r="O5" s="85"/>
    </row>
    <row r="6" spans="1:26" ht="14.25" customHeight="1" x14ac:dyDescent="0.25">
      <c r="B6" s="83"/>
      <c r="C6" s="84"/>
      <c r="D6" s="84"/>
      <c r="E6" s="84"/>
      <c r="F6" s="84"/>
      <c r="G6" s="84"/>
      <c r="H6" s="84"/>
      <c r="I6" s="84"/>
      <c r="J6" s="84"/>
      <c r="K6" s="84"/>
      <c r="L6" s="84"/>
      <c r="M6" s="84"/>
      <c r="N6" s="84"/>
      <c r="O6" s="85"/>
    </row>
    <row r="7" spans="1:26" ht="14.25" customHeight="1" x14ac:dyDescent="0.25">
      <c r="B7" s="83"/>
      <c r="C7" s="84"/>
      <c r="D7" s="84"/>
      <c r="E7" s="84"/>
      <c r="F7" s="84"/>
      <c r="G7" s="84"/>
      <c r="H7" s="84"/>
      <c r="I7" s="84"/>
      <c r="J7" s="84"/>
      <c r="K7" s="84"/>
      <c r="L7" s="84"/>
      <c r="M7" s="84"/>
      <c r="N7" s="84"/>
      <c r="O7" s="85"/>
    </row>
    <row r="8" spans="1:26" ht="14.25" customHeight="1" x14ac:dyDescent="0.25">
      <c r="B8" s="83"/>
      <c r="C8" s="84"/>
      <c r="D8" s="84"/>
      <c r="E8" s="84"/>
      <c r="F8" s="84"/>
      <c r="G8" s="84"/>
      <c r="H8" s="84"/>
      <c r="I8" s="84"/>
      <c r="J8" s="84"/>
      <c r="K8" s="84"/>
      <c r="L8" s="84"/>
      <c r="M8" s="84"/>
      <c r="N8" s="84"/>
      <c r="O8" s="85"/>
    </row>
    <row r="9" spans="1:26" ht="14.25" customHeight="1" x14ac:dyDescent="0.25">
      <c r="B9" s="83"/>
      <c r="C9" s="84"/>
      <c r="D9" s="84"/>
      <c r="E9" s="84"/>
      <c r="F9" s="84"/>
      <c r="G9" s="84"/>
      <c r="H9" s="84"/>
      <c r="I9" s="84"/>
      <c r="J9" s="84"/>
      <c r="K9" s="84"/>
      <c r="L9" s="84"/>
      <c r="M9" s="84"/>
      <c r="N9" s="84"/>
      <c r="O9" s="85"/>
    </row>
    <row r="10" spans="1:26" ht="14.25" customHeight="1" x14ac:dyDescent="0.25">
      <c r="B10" s="83"/>
      <c r="C10" s="84"/>
      <c r="D10" s="84"/>
      <c r="E10" s="84"/>
      <c r="F10" s="84"/>
      <c r="G10" s="84"/>
      <c r="H10" s="84"/>
      <c r="I10" s="84"/>
      <c r="J10" s="84"/>
      <c r="K10" s="84"/>
      <c r="L10" s="84"/>
      <c r="M10" s="84"/>
      <c r="N10" s="84"/>
      <c r="O10" s="85"/>
    </row>
    <row r="11" spans="1:26" ht="14.25" customHeight="1" x14ac:dyDescent="0.25">
      <c r="B11" s="83"/>
      <c r="C11" s="84"/>
      <c r="D11" s="84"/>
      <c r="E11" s="84"/>
      <c r="F11" s="84"/>
      <c r="G11" s="84"/>
      <c r="H11" s="84"/>
      <c r="I11" s="84"/>
      <c r="J11" s="84"/>
      <c r="K11" s="84"/>
      <c r="L11" s="84"/>
      <c r="M11" s="84"/>
      <c r="N11" s="84"/>
      <c r="O11" s="85"/>
    </row>
    <row r="12" spans="1:26" ht="14.25" customHeight="1" x14ac:dyDescent="0.25">
      <c r="B12" s="83"/>
      <c r="C12" s="84"/>
      <c r="D12" s="84"/>
      <c r="E12" s="84"/>
      <c r="F12" s="84"/>
      <c r="G12" s="84"/>
      <c r="H12" s="84"/>
      <c r="I12" s="84"/>
      <c r="J12" s="84"/>
      <c r="K12" s="84"/>
      <c r="L12" s="84"/>
      <c r="M12" s="84"/>
      <c r="N12" s="84"/>
      <c r="O12" s="85"/>
    </row>
    <row r="13" spans="1:26" ht="14.25" customHeight="1" x14ac:dyDescent="0.25">
      <c r="B13" s="83"/>
      <c r="C13" s="84"/>
      <c r="D13" s="84"/>
      <c r="E13" s="84"/>
      <c r="F13" s="84"/>
      <c r="G13" s="84"/>
      <c r="H13" s="84"/>
      <c r="I13" s="84"/>
      <c r="J13" s="84"/>
      <c r="K13" s="84"/>
      <c r="L13" s="84"/>
      <c r="M13" s="84"/>
      <c r="N13" s="84"/>
      <c r="O13" s="85"/>
    </row>
    <row r="14" spans="1:26" ht="14.25" customHeight="1" x14ac:dyDescent="0.25">
      <c r="B14" s="83"/>
      <c r="C14" s="84"/>
      <c r="D14" s="84"/>
      <c r="E14" s="84"/>
      <c r="F14" s="84"/>
      <c r="G14" s="84"/>
      <c r="H14" s="84"/>
      <c r="I14" s="84"/>
      <c r="J14" s="84"/>
      <c r="K14" s="84"/>
      <c r="L14" s="84"/>
      <c r="M14" s="84"/>
      <c r="N14" s="84"/>
      <c r="O14" s="85"/>
    </row>
    <row r="15" spans="1:26" ht="14.25" customHeight="1" x14ac:dyDescent="0.25">
      <c r="B15" s="83"/>
      <c r="C15" s="84"/>
      <c r="D15" s="84"/>
      <c r="E15" s="84"/>
      <c r="F15" s="84"/>
      <c r="G15" s="84"/>
      <c r="H15" s="84"/>
      <c r="I15" s="84"/>
      <c r="J15" s="84"/>
      <c r="K15" s="84"/>
      <c r="L15" s="84"/>
      <c r="M15" s="84"/>
      <c r="N15" s="84"/>
      <c r="O15" s="85"/>
    </row>
    <row r="16" spans="1:26" ht="14.25" customHeight="1" x14ac:dyDescent="0.25">
      <c r="B16" s="83"/>
      <c r="C16" s="84"/>
      <c r="D16" s="84"/>
      <c r="E16" s="84"/>
      <c r="F16" s="84"/>
      <c r="G16" s="84"/>
      <c r="H16" s="84"/>
      <c r="I16" s="84"/>
      <c r="J16" s="84"/>
      <c r="K16" s="84"/>
      <c r="L16" s="84"/>
      <c r="M16" s="84"/>
      <c r="N16" s="84"/>
      <c r="O16" s="85"/>
    </row>
    <row r="17" spans="2:17" ht="14.25" customHeight="1" x14ac:dyDescent="0.25">
      <c r="B17" s="83"/>
      <c r="C17" s="84"/>
      <c r="D17" s="84"/>
      <c r="E17" s="84"/>
      <c r="F17" s="84"/>
      <c r="G17" s="84"/>
      <c r="H17" s="84"/>
      <c r="I17" s="84"/>
      <c r="J17" s="84"/>
      <c r="K17" s="84"/>
      <c r="L17" s="84"/>
      <c r="M17" s="84"/>
      <c r="N17" s="84"/>
      <c r="O17" s="85"/>
    </row>
    <row r="18" spans="2:17" ht="14.25" customHeight="1" x14ac:dyDescent="0.25">
      <c r="B18" s="83"/>
      <c r="C18" s="84"/>
      <c r="D18" s="84"/>
      <c r="E18" s="84"/>
      <c r="F18" s="84"/>
      <c r="G18" s="84"/>
      <c r="H18" s="84"/>
      <c r="I18" s="84"/>
      <c r="J18" s="84"/>
      <c r="K18" s="84"/>
      <c r="L18" s="84"/>
      <c r="M18" s="84"/>
      <c r="N18" s="84"/>
      <c r="O18" s="85"/>
    </row>
    <row r="19" spans="2:17" ht="14.25" customHeight="1" x14ac:dyDescent="0.25">
      <c r="B19" s="83"/>
      <c r="C19" s="84"/>
      <c r="D19" s="84"/>
      <c r="E19" s="84"/>
      <c r="F19" s="84"/>
      <c r="G19" s="84"/>
      <c r="H19" s="84"/>
      <c r="I19" s="84"/>
      <c r="J19" s="84"/>
      <c r="K19" s="84"/>
      <c r="L19" s="84"/>
      <c r="M19" s="84"/>
      <c r="N19" s="84"/>
      <c r="O19" s="85"/>
    </row>
    <row r="20" spans="2:17" ht="15" customHeight="1" x14ac:dyDescent="0.25">
      <c r="B20" s="83"/>
      <c r="C20" s="84"/>
      <c r="D20" s="84"/>
      <c r="E20" s="84"/>
      <c r="F20" s="84"/>
      <c r="G20" s="84"/>
      <c r="H20" s="84"/>
      <c r="I20" s="84"/>
      <c r="J20" s="84"/>
      <c r="K20" s="84"/>
      <c r="L20" s="84"/>
      <c r="M20" s="84"/>
      <c r="N20" s="84"/>
      <c r="O20" s="85"/>
    </row>
    <row r="21" spans="2:17" ht="14.25" customHeight="1" x14ac:dyDescent="0.25">
      <c r="B21" s="83"/>
      <c r="C21" s="84"/>
      <c r="D21" s="84"/>
      <c r="E21" s="84"/>
      <c r="F21" s="84"/>
      <c r="G21" s="84"/>
      <c r="H21" s="84"/>
      <c r="I21" s="84"/>
      <c r="J21" s="84"/>
      <c r="K21" s="84"/>
      <c r="L21" s="84"/>
      <c r="M21" s="84"/>
      <c r="N21" s="84"/>
      <c r="O21" s="85"/>
      <c r="Q21" s="80" t="s">
        <v>82</v>
      </c>
    </row>
    <row r="22" spans="2:17" ht="14.25" customHeight="1" x14ac:dyDescent="0.25">
      <c r="B22" s="83"/>
      <c r="C22" s="84"/>
      <c r="D22" s="84"/>
      <c r="E22" s="84"/>
      <c r="F22" s="84"/>
      <c r="G22" s="84"/>
      <c r="H22" s="84"/>
      <c r="I22" s="84"/>
      <c r="J22" s="84"/>
      <c r="K22" s="84"/>
      <c r="L22" s="84"/>
      <c r="M22" s="84"/>
      <c r="N22" s="84"/>
      <c r="O22" s="85"/>
    </row>
    <row r="23" spans="2:17" ht="14.25" customHeight="1" x14ac:dyDescent="0.25">
      <c r="B23" s="83"/>
      <c r="C23" s="84"/>
      <c r="D23" s="84"/>
      <c r="E23" s="84"/>
      <c r="F23" s="84"/>
      <c r="G23" s="84"/>
      <c r="H23" s="84"/>
      <c r="I23" s="84"/>
      <c r="J23" s="84"/>
      <c r="K23" s="84"/>
      <c r="L23" s="84"/>
      <c r="M23" s="84"/>
      <c r="N23" s="84"/>
      <c r="O23" s="85"/>
    </row>
    <row r="24" spans="2:17" ht="14.25" customHeight="1" x14ac:dyDescent="0.25">
      <c r="B24" s="83"/>
      <c r="C24" s="84"/>
      <c r="D24" s="84"/>
      <c r="E24" s="84"/>
      <c r="F24" s="84"/>
      <c r="G24" s="84"/>
      <c r="H24" s="84"/>
      <c r="I24" s="84"/>
      <c r="J24" s="84"/>
      <c r="K24" s="84"/>
      <c r="L24" s="84"/>
      <c r="M24" s="84"/>
      <c r="N24" s="84"/>
      <c r="O24" s="85"/>
    </row>
    <row r="25" spans="2:17" ht="14.25" customHeight="1" x14ac:dyDescent="0.25">
      <c r="B25" s="83"/>
      <c r="C25" s="84"/>
      <c r="D25" s="84"/>
      <c r="E25" s="84"/>
      <c r="F25" s="84"/>
      <c r="G25" s="84"/>
      <c r="H25" s="84"/>
      <c r="I25" s="84"/>
      <c r="J25" s="84"/>
      <c r="K25" s="84"/>
      <c r="L25" s="84"/>
      <c r="M25" s="84"/>
      <c r="N25" s="84"/>
      <c r="O25" s="85"/>
    </row>
    <row r="26" spans="2:17" ht="14.25" customHeight="1" x14ac:dyDescent="0.25">
      <c r="B26" s="83"/>
      <c r="C26" s="84"/>
      <c r="D26" s="84"/>
      <c r="E26" s="84"/>
      <c r="F26" s="84"/>
      <c r="G26" s="84"/>
      <c r="H26" s="84"/>
      <c r="I26" s="84"/>
      <c r="J26" s="84"/>
      <c r="K26" s="84"/>
      <c r="L26" s="84"/>
      <c r="M26" s="84"/>
      <c r="N26" s="84"/>
      <c r="O26" s="85"/>
    </row>
    <row r="27" spans="2:17" ht="14.25" customHeight="1" x14ac:dyDescent="0.25">
      <c r="B27" s="83"/>
      <c r="C27" s="84"/>
      <c r="D27" s="84"/>
      <c r="E27" s="84"/>
      <c r="F27" s="84"/>
      <c r="G27" s="84"/>
      <c r="H27" s="84"/>
      <c r="I27" s="84"/>
      <c r="J27" s="84"/>
      <c r="K27" s="84"/>
      <c r="L27" s="84"/>
      <c r="M27" s="84"/>
      <c r="N27" s="84"/>
      <c r="O27" s="85"/>
    </row>
    <row r="28" spans="2:17" ht="14.25" customHeight="1" x14ac:dyDescent="0.25">
      <c r="B28" s="83"/>
      <c r="C28" s="84"/>
      <c r="D28" s="84"/>
      <c r="E28" s="84"/>
      <c r="F28" s="84"/>
      <c r="G28" s="84"/>
      <c r="H28" s="84"/>
      <c r="I28" s="84"/>
      <c r="J28" s="84"/>
      <c r="K28" s="84"/>
      <c r="L28" s="84"/>
      <c r="M28" s="84"/>
      <c r="N28" s="84"/>
      <c r="O28" s="85"/>
    </row>
    <row r="29" spans="2:17" ht="14.25" customHeight="1" x14ac:dyDescent="0.25">
      <c r="B29" s="83"/>
      <c r="C29" s="84"/>
      <c r="D29" s="84"/>
      <c r="E29" s="84"/>
      <c r="F29" s="84"/>
      <c r="G29" s="84"/>
      <c r="H29" s="84"/>
      <c r="I29" s="84"/>
      <c r="J29" s="84"/>
      <c r="K29" s="84"/>
      <c r="L29" s="84"/>
      <c r="M29" s="84"/>
      <c r="N29" s="84"/>
      <c r="O29" s="85"/>
    </row>
    <row r="30" spans="2:17" ht="14.25" customHeight="1" x14ac:dyDescent="0.25">
      <c r="B30" s="83"/>
      <c r="C30" s="84"/>
      <c r="D30" s="84"/>
      <c r="E30" s="84"/>
      <c r="F30" s="84"/>
      <c r="G30" s="84"/>
      <c r="H30" s="84"/>
      <c r="I30" s="84"/>
      <c r="J30" s="84"/>
      <c r="K30" s="84"/>
      <c r="L30" s="84"/>
      <c r="M30" s="84"/>
      <c r="N30" s="84"/>
      <c r="O30" s="85"/>
    </row>
    <row r="31" spans="2:17" ht="14.25" customHeight="1" x14ac:dyDescent="0.25">
      <c r="B31" s="83"/>
      <c r="C31" s="84"/>
      <c r="D31" s="84"/>
      <c r="E31" s="84"/>
      <c r="F31" s="84"/>
      <c r="G31" s="84"/>
      <c r="H31" s="84"/>
      <c r="I31" s="84"/>
      <c r="J31" s="84"/>
      <c r="K31" s="84"/>
      <c r="L31" s="84"/>
      <c r="M31" s="84"/>
      <c r="N31" s="84"/>
      <c r="O31" s="85"/>
    </row>
    <row r="32" spans="2:17" ht="14.25" customHeight="1" x14ac:dyDescent="0.25">
      <c r="B32" s="83"/>
      <c r="C32" s="84"/>
      <c r="D32" s="84"/>
      <c r="E32" s="84"/>
      <c r="F32" s="84"/>
      <c r="G32" s="84"/>
      <c r="H32" s="84"/>
      <c r="I32" s="84"/>
      <c r="J32" s="84"/>
      <c r="K32" s="84"/>
      <c r="L32" s="84"/>
      <c r="M32" s="84"/>
      <c r="N32" s="84"/>
      <c r="O32" s="85"/>
    </row>
    <row r="33" spans="2:15" ht="14.25" customHeight="1" x14ac:dyDescent="0.25">
      <c r="B33" s="83"/>
      <c r="C33" s="84"/>
      <c r="D33" s="84"/>
      <c r="E33" s="84"/>
      <c r="F33" s="84"/>
      <c r="G33" s="84"/>
      <c r="H33" s="84"/>
      <c r="I33" s="84"/>
      <c r="J33" s="84"/>
      <c r="K33" s="84"/>
      <c r="L33" s="84"/>
      <c r="M33" s="84"/>
      <c r="N33" s="84"/>
      <c r="O33" s="85"/>
    </row>
    <row r="34" spans="2:15" ht="14.25" customHeight="1" x14ac:dyDescent="0.25">
      <c r="B34" s="83"/>
      <c r="C34" s="84"/>
      <c r="D34" s="84"/>
      <c r="E34" s="84"/>
      <c r="F34" s="84"/>
      <c r="G34" s="84"/>
      <c r="H34" s="84"/>
      <c r="I34" s="84"/>
      <c r="J34" s="84"/>
      <c r="K34" s="84"/>
      <c r="L34" s="84"/>
      <c r="M34" s="84"/>
      <c r="N34" s="84"/>
      <c r="O34" s="85"/>
    </row>
    <row r="35" spans="2:15" ht="14.25" customHeight="1" x14ac:dyDescent="0.25">
      <c r="B35" s="83"/>
      <c r="C35" s="84"/>
      <c r="D35" s="84"/>
      <c r="E35" s="84"/>
      <c r="F35" s="84"/>
      <c r="G35" s="84"/>
      <c r="H35" s="84"/>
      <c r="I35" s="84"/>
      <c r="J35" s="84"/>
      <c r="K35" s="84"/>
      <c r="L35" s="84"/>
      <c r="M35" s="84"/>
      <c r="N35" s="84"/>
      <c r="O35" s="85"/>
    </row>
    <row r="36" spans="2:15" ht="14.25" customHeight="1" x14ac:dyDescent="0.25">
      <c r="B36" s="83"/>
      <c r="C36" s="84"/>
      <c r="D36" s="84"/>
      <c r="E36" s="84"/>
      <c r="F36" s="84"/>
      <c r="G36" s="84"/>
      <c r="H36" s="84"/>
      <c r="I36" s="84"/>
      <c r="J36" s="84"/>
      <c r="K36" s="84"/>
      <c r="L36" s="84"/>
      <c r="M36" s="84"/>
      <c r="N36" s="84"/>
      <c r="O36" s="85"/>
    </row>
    <row r="37" spans="2:15" ht="14.25" customHeight="1" x14ac:dyDescent="0.25">
      <c r="B37" s="83"/>
      <c r="C37" s="84"/>
      <c r="D37" s="84"/>
      <c r="E37" s="84"/>
      <c r="F37" s="84"/>
      <c r="G37" s="84"/>
      <c r="H37" s="84"/>
      <c r="I37" s="84"/>
      <c r="J37" s="84"/>
      <c r="K37" s="84"/>
      <c r="L37" s="84"/>
      <c r="M37" s="84"/>
      <c r="N37" s="84"/>
      <c r="O37" s="85"/>
    </row>
    <row r="38" spans="2:15" ht="15" customHeight="1" x14ac:dyDescent="0.25">
      <c r="B38" s="83"/>
      <c r="C38" s="84"/>
      <c r="D38" s="84"/>
      <c r="E38" s="84"/>
      <c r="F38" s="84"/>
      <c r="G38" s="84"/>
      <c r="H38" s="84"/>
      <c r="I38" s="84"/>
      <c r="J38" s="84"/>
      <c r="K38" s="84"/>
      <c r="L38" s="84"/>
      <c r="M38" s="84"/>
      <c r="N38" s="84"/>
      <c r="O38" s="85"/>
    </row>
    <row r="39" spans="2:15" x14ac:dyDescent="0.25">
      <c r="B39" s="83"/>
      <c r="C39" s="84"/>
      <c r="D39" s="84"/>
      <c r="E39" s="84"/>
      <c r="F39" s="84"/>
      <c r="G39" s="84"/>
      <c r="H39" s="84"/>
      <c r="I39" s="84"/>
      <c r="J39" s="84"/>
      <c r="K39" s="84"/>
      <c r="L39" s="84"/>
      <c r="M39" s="84"/>
      <c r="N39" s="84"/>
      <c r="O39" s="85"/>
    </row>
    <row r="40" spans="2:15" x14ac:dyDescent="0.25">
      <c r="B40" s="83"/>
      <c r="C40" s="84"/>
      <c r="D40" s="84"/>
      <c r="E40" s="84"/>
      <c r="F40" s="84"/>
      <c r="G40" s="84"/>
      <c r="H40" s="84"/>
      <c r="I40" s="84"/>
      <c r="J40" s="84"/>
      <c r="K40" s="84"/>
      <c r="L40" s="84"/>
      <c r="M40" s="84"/>
      <c r="N40" s="84"/>
      <c r="O40" s="85"/>
    </row>
    <row r="41" spans="2:15" x14ac:dyDescent="0.25">
      <c r="B41" s="83"/>
      <c r="C41" s="84"/>
      <c r="D41" s="84"/>
      <c r="E41" s="84"/>
      <c r="F41" s="84"/>
      <c r="G41" s="84"/>
      <c r="H41" s="84"/>
      <c r="I41" s="84"/>
      <c r="J41" s="84"/>
      <c r="K41" s="84"/>
      <c r="L41" s="84"/>
      <c r="M41" s="84"/>
      <c r="N41" s="84"/>
      <c r="O41" s="85"/>
    </row>
    <row r="42" spans="2:15" x14ac:dyDescent="0.25">
      <c r="B42" s="83"/>
      <c r="C42" s="84"/>
      <c r="D42" s="84"/>
      <c r="E42" s="84"/>
      <c r="F42" s="84"/>
      <c r="G42" s="84"/>
      <c r="H42" s="84"/>
      <c r="I42" s="84"/>
      <c r="J42" s="84"/>
      <c r="K42" s="84"/>
      <c r="L42" s="84"/>
      <c r="M42" s="84"/>
      <c r="N42" s="84"/>
      <c r="O42" s="85"/>
    </row>
    <row r="43" spans="2:15" x14ac:dyDescent="0.25">
      <c r="B43" s="83"/>
      <c r="C43" s="84"/>
      <c r="D43" s="84"/>
      <c r="E43" s="84"/>
      <c r="F43" s="84"/>
      <c r="G43" s="84"/>
      <c r="H43" s="84"/>
      <c r="I43" s="84"/>
      <c r="J43" s="84"/>
      <c r="K43" s="84"/>
      <c r="L43" s="84"/>
      <c r="M43" s="84"/>
      <c r="N43" s="84"/>
      <c r="O43" s="85"/>
    </row>
    <row r="44" spans="2:15" x14ac:dyDescent="0.25">
      <c r="B44" s="83"/>
      <c r="C44" s="84"/>
      <c r="D44" s="84"/>
      <c r="E44" s="84"/>
      <c r="F44" s="84"/>
      <c r="G44" s="84"/>
      <c r="H44" s="84"/>
      <c r="I44" s="84"/>
      <c r="J44" s="84"/>
      <c r="K44" s="84"/>
      <c r="L44" s="84"/>
      <c r="M44" s="84"/>
      <c r="N44" s="84"/>
      <c r="O44" s="85"/>
    </row>
    <row r="45" spans="2:15" x14ac:dyDescent="0.25">
      <c r="B45" s="83"/>
      <c r="C45" s="84"/>
      <c r="D45" s="84"/>
      <c r="E45" s="84"/>
      <c r="F45" s="84"/>
      <c r="G45" s="84"/>
      <c r="H45" s="84"/>
      <c r="I45" s="84"/>
      <c r="J45" s="84"/>
      <c r="K45" s="84"/>
      <c r="L45" s="84"/>
      <c r="M45" s="84"/>
      <c r="N45" s="84"/>
      <c r="O45" s="85"/>
    </row>
    <row r="46" spans="2:15" x14ac:dyDescent="0.25">
      <c r="B46" s="83"/>
      <c r="C46" s="84"/>
      <c r="D46" s="84"/>
      <c r="E46" s="84"/>
      <c r="F46" s="84"/>
      <c r="G46" s="84"/>
      <c r="H46" s="84"/>
      <c r="I46" s="84"/>
      <c r="J46" s="84"/>
      <c r="K46" s="84"/>
      <c r="L46" s="84"/>
      <c r="M46" s="84"/>
      <c r="N46" s="84"/>
      <c r="O46" s="85"/>
    </row>
    <row r="47" spans="2:15" x14ac:dyDescent="0.25">
      <c r="B47" s="83"/>
      <c r="C47" s="84"/>
      <c r="D47" s="84"/>
      <c r="E47" s="84"/>
      <c r="F47" s="84"/>
      <c r="G47" s="84"/>
      <c r="H47" s="84"/>
      <c r="I47" s="84"/>
      <c r="J47" s="84"/>
      <c r="K47" s="84"/>
      <c r="L47" s="84"/>
      <c r="M47" s="84"/>
      <c r="N47" s="84"/>
      <c r="O47" s="85"/>
    </row>
    <row r="48" spans="2:15" x14ac:dyDescent="0.25">
      <c r="B48" s="83"/>
      <c r="C48" s="84"/>
      <c r="D48" s="84"/>
      <c r="E48" s="84"/>
      <c r="F48" s="84"/>
      <c r="G48" s="84"/>
      <c r="H48" s="84"/>
      <c r="I48" s="84"/>
      <c r="J48" s="84"/>
      <c r="K48" s="84"/>
      <c r="L48" s="84"/>
      <c r="M48" s="84"/>
      <c r="N48" s="84"/>
      <c r="O48" s="85"/>
    </row>
    <row r="49" spans="2:15" x14ac:dyDescent="0.25">
      <c r="B49" s="83"/>
      <c r="C49" s="84"/>
      <c r="D49" s="84"/>
      <c r="E49" s="84"/>
      <c r="F49" s="84"/>
      <c r="G49" s="84"/>
      <c r="H49" s="84"/>
      <c r="I49" s="84"/>
      <c r="J49" s="84"/>
      <c r="K49" s="84"/>
      <c r="L49" s="84"/>
      <c r="M49" s="84"/>
      <c r="N49" s="84"/>
      <c r="O49" s="85"/>
    </row>
    <row r="50" spans="2:15" x14ac:dyDescent="0.25">
      <c r="B50" s="83"/>
      <c r="C50" s="84"/>
      <c r="D50" s="84"/>
      <c r="E50" s="84"/>
      <c r="F50" s="84"/>
      <c r="G50" s="84"/>
      <c r="H50" s="84"/>
      <c r="I50" s="84"/>
      <c r="J50" s="84"/>
      <c r="K50" s="84"/>
      <c r="L50" s="84"/>
      <c r="M50" s="84"/>
      <c r="N50" s="84"/>
      <c r="O50" s="85"/>
    </row>
    <row r="51" spans="2:15" x14ac:dyDescent="0.25">
      <c r="B51" s="83"/>
      <c r="C51" s="84"/>
      <c r="D51" s="84"/>
      <c r="E51" s="84"/>
      <c r="F51" s="84"/>
      <c r="G51" s="84"/>
      <c r="H51" s="84"/>
      <c r="I51" s="84"/>
      <c r="J51" s="84"/>
      <c r="K51" s="84"/>
      <c r="L51" s="84"/>
      <c r="M51" s="84"/>
      <c r="N51" s="84"/>
      <c r="O51" s="85"/>
    </row>
    <row r="52" spans="2:15" x14ac:dyDescent="0.25">
      <c r="B52" s="83"/>
      <c r="C52" s="84"/>
      <c r="D52" s="84"/>
      <c r="E52" s="84"/>
      <c r="F52" s="84"/>
      <c r="G52" s="84"/>
      <c r="H52" s="84"/>
      <c r="I52" s="84"/>
      <c r="J52" s="84"/>
      <c r="K52" s="84"/>
      <c r="L52" s="84"/>
      <c r="M52" s="84"/>
      <c r="N52" s="84"/>
      <c r="O52" s="85"/>
    </row>
    <row r="53" spans="2:15" x14ac:dyDescent="0.25">
      <c r="B53" s="83"/>
      <c r="C53" s="84"/>
      <c r="D53" s="84"/>
      <c r="E53" s="84"/>
      <c r="F53" s="84"/>
      <c r="G53" s="84"/>
      <c r="H53" s="84"/>
      <c r="I53" s="84"/>
      <c r="J53" s="84"/>
      <c r="K53" s="84"/>
      <c r="L53" s="84"/>
      <c r="M53" s="84"/>
      <c r="N53" s="84"/>
      <c r="O53" s="85"/>
    </row>
    <row r="54" spans="2:15" x14ac:dyDescent="0.25">
      <c r="B54" s="83"/>
      <c r="C54" s="84"/>
      <c r="D54" s="84"/>
      <c r="E54" s="84"/>
      <c r="F54" s="84"/>
      <c r="G54" s="84"/>
      <c r="H54" s="84"/>
      <c r="I54" s="84"/>
      <c r="J54" s="84"/>
      <c r="K54" s="84"/>
      <c r="L54" s="84"/>
      <c r="M54" s="84"/>
      <c r="N54" s="84"/>
      <c r="O54" s="85"/>
    </row>
    <row r="55" spans="2:15" x14ac:dyDescent="0.25">
      <c r="B55" s="83"/>
      <c r="C55" s="84"/>
      <c r="D55" s="84"/>
      <c r="E55" s="84"/>
      <c r="F55" s="84"/>
      <c r="G55" s="84"/>
      <c r="H55" s="84"/>
      <c r="I55" s="84"/>
      <c r="J55" s="84"/>
      <c r="K55" s="84"/>
      <c r="L55" s="84"/>
      <c r="M55" s="84"/>
      <c r="N55" s="84"/>
      <c r="O55" s="85"/>
    </row>
    <row r="56" spans="2:15" x14ac:dyDescent="0.25">
      <c r="B56" s="83"/>
      <c r="C56" s="84"/>
      <c r="D56" s="84"/>
      <c r="E56" s="84"/>
      <c r="F56" s="84"/>
      <c r="G56" s="84"/>
      <c r="H56" s="84"/>
      <c r="I56" s="84"/>
      <c r="J56" s="84"/>
      <c r="K56" s="84"/>
      <c r="L56" s="84"/>
      <c r="M56" s="84"/>
      <c r="N56" s="84"/>
      <c r="O56" s="85"/>
    </row>
    <row r="57" spans="2:15" x14ac:dyDescent="0.25">
      <c r="B57" s="83"/>
      <c r="C57" s="84"/>
      <c r="D57" s="84"/>
      <c r="E57" s="84"/>
      <c r="F57" s="84"/>
      <c r="G57" s="84"/>
      <c r="H57" s="84"/>
      <c r="I57" s="84"/>
      <c r="J57" s="84"/>
      <c r="K57" s="84"/>
      <c r="L57" s="84"/>
      <c r="M57" s="84"/>
      <c r="N57" s="84"/>
      <c r="O57" s="85"/>
    </row>
    <row r="58" spans="2:15" x14ac:dyDescent="0.25">
      <c r="B58" s="83"/>
      <c r="C58" s="84"/>
      <c r="D58" s="84"/>
      <c r="E58" s="84"/>
      <c r="F58" s="84"/>
      <c r="G58" s="84"/>
      <c r="H58" s="84"/>
      <c r="I58" s="84"/>
      <c r="J58" s="84"/>
      <c r="K58" s="84"/>
      <c r="L58" s="84"/>
      <c r="M58" s="84"/>
      <c r="N58" s="84"/>
      <c r="O58" s="85"/>
    </row>
    <row r="59" spans="2:15" x14ac:dyDescent="0.25">
      <c r="B59" s="83"/>
      <c r="C59" s="84"/>
      <c r="D59" s="84"/>
      <c r="E59" s="84"/>
      <c r="F59" s="84"/>
      <c r="G59" s="84"/>
      <c r="H59" s="84"/>
      <c r="I59" s="84"/>
      <c r="J59" s="84"/>
      <c r="K59" s="84"/>
      <c r="L59" s="84"/>
      <c r="M59" s="84"/>
      <c r="N59" s="84"/>
      <c r="O59" s="85"/>
    </row>
    <row r="60" spans="2:15" x14ac:dyDescent="0.25">
      <c r="B60" s="83"/>
      <c r="C60" s="84"/>
      <c r="D60" s="84"/>
      <c r="E60" s="84"/>
      <c r="F60" s="84"/>
      <c r="G60" s="84"/>
      <c r="H60" s="84"/>
      <c r="I60" s="84"/>
      <c r="J60" s="84"/>
      <c r="K60" s="84"/>
      <c r="L60" s="84"/>
      <c r="M60" s="84"/>
      <c r="N60" s="84"/>
      <c r="O60" s="85"/>
    </row>
    <row r="61" spans="2:15" x14ac:dyDescent="0.25">
      <c r="B61" s="83"/>
      <c r="C61" s="84"/>
      <c r="D61" s="84"/>
      <c r="E61" s="84"/>
      <c r="F61" s="84"/>
      <c r="G61" s="84"/>
      <c r="H61" s="84"/>
      <c r="I61" s="84"/>
      <c r="J61" s="84"/>
      <c r="K61" s="84"/>
      <c r="L61" s="84"/>
      <c r="M61" s="84"/>
      <c r="N61" s="84"/>
      <c r="O61" s="85"/>
    </row>
    <row r="62" spans="2:15" x14ac:dyDescent="0.25">
      <c r="B62" s="83"/>
      <c r="C62" s="84"/>
      <c r="D62" s="84"/>
      <c r="E62" s="84"/>
      <c r="F62" s="84"/>
      <c r="G62" s="84"/>
      <c r="H62" s="84"/>
      <c r="I62" s="84"/>
      <c r="J62" s="84"/>
      <c r="K62" s="84"/>
      <c r="L62" s="84"/>
      <c r="M62" s="84"/>
      <c r="N62" s="84"/>
      <c r="O62" s="85"/>
    </row>
    <row r="63" spans="2:15" x14ac:dyDescent="0.25">
      <c r="B63" s="83"/>
      <c r="C63" s="84"/>
      <c r="D63" s="84"/>
      <c r="E63" s="84"/>
      <c r="F63" s="84"/>
      <c r="G63" s="84"/>
      <c r="H63" s="84"/>
      <c r="I63" s="84"/>
      <c r="J63" s="84"/>
      <c r="K63" s="84"/>
      <c r="L63" s="84"/>
      <c r="M63" s="84"/>
      <c r="N63" s="84"/>
      <c r="O63" s="85"/>
    </row>
    <row r="64" spans="2:15" x14ac:dyDescent="0.25">
      <c r="B64" s="83"/>
      <c r="C64" s="84"/>
      <c r="D64" s="84"/>
      <c r="E64" s="84"/>
      <c r="F64" s="84"/>
      <c r="G64" s="84"/>
      <c r="H64" s="84"/>
      <c r="I64" s="84"/>
      <c r="J64" s="84"/>
      <c r="K64" s="84"/>
      <c r="L64" s="84"/>
      <c r="M64" s="84"/>
      <c r="N64" s="84"/>
      <c r="O64" s="85"/>
    </row>
    <row r="65" spans="2:15" x14ac:dyDescent="0.25">
      <c r="B65" s="83"/>
      <c r="C65" s="84"/>
      <c r="D65" s="84"/>
      <c r="E65" s="84"/>
      <c r="F65" s="84"/>
      <c r="G65" s="84"/>
      <c r="H65" s="84"/>
      <c r="I65" s="84"/>
      <c r="J65" s="84"/>
      <c r="K65" s="84"/>
      <c r="L65" s="84"/>
      <c r="M65" s="84"/>
      <c r="N65" s="84"/>
      <c r="O65" s="85"/>
    </row>
    <row r="66" spans="2:15" x14ac:dyDescent="0.25">
      <c r="B66" s="83"/>
      <c r="C66" s="84"/>
      <c r="D66" s="84"/>
      <c r="E66" s="84"/>
      <c r="F66" s="84"/>
      <c r="G66" s="84"/>
      <c r="H66" s="84"/>
      <c r="I66" s="84"/>
      <c r="J66" s="84"/>
      <c r="K66" s="84"/>
      <c r="L66" s="84"/>
      <c r="M66" s="84"/>
      <c r="N66" s="84"/>
      <c r="O66" s="85"/>
    </row>
    <row r="67" spans="2:15" x14ac:dyDescent="0.25">
      <c r="B67" s="83"/>
      <c r="C67" s="84"/>
      <c r="D67" s="84"/>
      <c r="E67" s="84"/>
      <c r="F67" s="84"/>
      <c r="G67" s="84"/>
      <c r="H67" s="84"/>
      <c r="I67" s="84"/>
      <c r="J67" s="84"/>
      <c r="K67" s="84"/>
      <c r="L67" s="84"/>
      <c r="M67" s="84"/>
      <c r="N67" s="84"/>
      <c r="O67" s="85"/>
    </row>
    <row r="68" spans="2:15" x14ac:dyDescent="0.25">
      <c r="B68" s="83"/>
      <c r="C68" s="84"/>
      <c r="D68" s="84"/>
      <c r="E68" s="84"/>
      <c r="F68" s="84"/>
      <c r="G68" s="84"/>
      <c r="H68" s="84"/>
      <c r="I68" s="84"/>
      <c r="J68" s="84"/>
      <c r="K68" s="84"/>
      <c r="L68" s="84"/>
      <c r="M68" s="84"/>
      <c r="N68" s="84"/>
      <c r="O68" s="85"/>
    </row>
    <row r="69" spans="2:15" x14ac:dyDescent="0.25">
      <c r="B69" s="83"/>
      <c r="C69" s="84"/>
      <c r="D69" s="84"/>
      <c r="E69" s="84"/>
      <c r="F69" s="84"/>
      <c r="G69" s="84"/>
      <c r="H69" s="84"/>
      <c r="I69" s="84"/>
      <c r="J69" s="84"/>
      <c r="K69" s="84"/>
      <c r="L69" s="84"/>
      <c r="M69" s="84"/>
      <c r="N69" s="84"/>
      <c r="O69" s="85"/>
    </row>
    <row r="70" spans="2:15" x14ac:dyDescent="0.25">
      <c r="B70" s="83"/>
      <c r="C70" s="84"/>
      <c r="D70" s="84"/>
      <c r="E70" s="84"/>
      <c r="F70" s="84"/>
      <c r="G70" s="84"/>
      <c r="H70" s="84"/>
      <c r="I70" s="84"/>
      <c r="J70" s="84"/>
      <c r="K70" s="84"/>
      <c r="L70" s="84"/>
      <c r="M70" s="84"/>
      <c r="N70" s="84"/>
      <c r="O70" s="85"/>
    </row>
    <row r="71" spans="2:15" x14ac:dyDescent="0.25">
      <c r="B71" s="83"/>
      <c r="C71" s="84"/>
      <c r="D71" s="84"/>
      <c r="E71" s="84"/>
      <c r="F71" s="84"/>
      <c r="G71" s="84"/>
      <c r="H71" s="84"/>
      <c r="I71" s="84"/>
      <c r="J71" s="84"/>
      <c r="K71" s="84"/>
      <c r="L71" s="84"/>
      <c r="M71" s="84"/>
      <c r="N71" s="84"/>
      <c r="O71" s="85"/>
    </row>
    <row r="72" spans="2:15" x14ac:dyDescent="0.25">
      <c r="B72" s="83"/>
      <c r="C72" s="84"/>
      <c r="D72" s="84"/>
      <c r="E72" s="84"/>
      <c r="F72" s="84"/>
      <c r="G72" s="84"/>
      <c r="H72" s="84"/>
      <c r="I72" s="84"/>
      <c r="J72" s="84"/>
      <c r="K72" s="84"/>
      <c r="L72" s="84"/>
      <c r="M72" s="84"/>
      <c r="N72" s="84"/>
      <c r="O72" s="85"/>
    </row>
    <row r="73" spans="2:15" x14ac:dyDescent="0.25">
      <c r="B73" s="83"/>
      <c r="C73" s="84"/>
      <c r="D73" s="84"/>
      <c r="E73" s="84"/>
      <c r="F73" s="84"/>
      <c r="G73" s="84"/>
      <c r="H73" s="84"/>
      <c r="I73" s="84"/>
      <c r="J73" s="84"/>
      <c r="K73" s="84"/>
      <c r="L73" s="84"/>
      <c r="M73" s="84"/>
      <c r="N73" s="84"/>
      <c r="O73" s="85"/>
    </row>
    <row r="74" spans="2:15" x14ac:dyDescent="0.25">
      <c r="B74" s="83"/>
      <c r="C74" s="84"/>
      <c r="D74" s="84"/>
      <c r="E74" s="84"/>
      <c r="F74" s="84"/>
      <c r="G74" s="84"/>
      <c r="H74" s="84"/>
      <c r="I74" s="84"/>
      <c r="J74" s="84"/>
      <c r="K74" s="84"/>
      <c r="L74" s="84"/>
      <c r="M74" s="84"/>
      <c r="N74" s="84"/>
      <c r="O74" s="85"/>
    </row>
    <row r="75" spans="2:15" ht="16.5" thickBot="1" x14ac:dyDescent="0.3">
      <c r="B75" s="86"/>
      <c r="C75" s="87"/>
      <c r="D75" s="87"/>
      <c r="E75" s="87"/>
      <c r="F75" s="87"/>
      <c r="G75" s="87"/>
      <c r="H75" s="87"/>
      <c r="I75" s="87"/>
      <c r="J75" s="87"/>
      <c r="K75" s="87"/>
      <c r="L75" s="87"/>
      <c r="M75" s="87"/>
      <c r="N75" s="87"/>
      <c r="O75" s="88"/>
    </row>
    <row r="76" spans="2:15" ht="16.5" thickTop="1" x14ac:dyDescent="0.25"/>
  </sheetData>
  <mergeCells count="1">
    <mergeCell ref="B2:O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49"/>
  <sheetViews>
    <sheetView showGridLines="0" topLeftCell="A6" zoomScaleNormal="100" workbookViewId="0">
      <selection activeCell="L29" sqref="L29"/>
    </sheetView>
  </sheetViews>
  <sheetFormatPr defaultColWidth="11.42578125" defaultRowHeight="15.75" x14ac:dyDescent="0.25"/>
  <cols>
    <col min="1" max="1" width="4" style="30" customWidth="1"/>
    <col min="2" max="2" width="5.85546875" style="30" customWidth="1"/>
    <col min="3" max="3" width="3.42578125" style="30" customWidth="1"/>
    <col min="4" max="4" width="19.85546875" style="30" customWidth="1"/>
    <col min="5" max="5" width="13.42578125" style="30" customWidth="1"/>
    <col min="6" max="6" width="23.140625" style="30" customWidth="1"/>
    <col min="7" max="7" width="20" style="30" customWidth="1"/>
    <col min="8" max="8" width="11.42578125" style="30"/>
    <col min="9" max="9" width="11.42578125" style="30" customWidth="1"/>
    <col min="10" max="11" width="11.42578125" style="30"/>
    <col min="12" max="12" width="6" style="30" customWidth="1"/>
    <col min="13" max="13" width="4" style="30" customWidth="1"/>
    <col min="14" max="14" width="17.42578125" style="30" customWidth="1"/>
    <col min="15" max="15" width="2.85546875" style="30" customWidth="1"/>
    <col min="16" max="16" width="2.42578125" style="30" customWidth="1"/>
    <col min="17" max="17" width="3.42578125" style="30" customWidth="1"/>
    <col min="18" max="18" width="2.85546875" style="30" customWidth="1"/>
    <col min="19" max="19" width="3.85546875" style="30" customWidth="1"/>
    <col min="20" max="20" width="2.85546875" style="30" customWidth="1"/>
    <col min="21" max="21" width="1.42578125" style="30" customWidth="1"/>
    <col min="22" max="24" width="5.85546875" style="30" customWidth="1"/>
    <col min="25" max="16384" width="11.42578125" style="30"/>
  </cols>
  <sheetData>
    <row r="1" spans="1:33" ht="15" customHeight="1" thickBot="1" x14ac:dyDescent="0.3"/>
    <row r="2" spans="1:33" s="4" customFormat="1" ht="68.25" customHeight="1" thickTop="1" thickBot="1" x14ac:dyDescent="0.3">
      <c r="A2" s="3"/>
      <c r="B2" s="242" t="s">
        <v>32</v>
      </c>
      <c r="C2" s="243"/>
      <c r="D2" s="243"/>
      <c r="E2" s="243"/>
      <c r="F2" s="243"/>
      <c r="G2" s="243"/>
      <c r="H2" s="243"/>
      <c r="I2" s="243"/>
      <c r="J2" s="243"/>
      <c r="K2" s="243"/>
      <c r="L2" s="243"/>
      <c r="M2" s="243"/>
      <c r="N2" s="243"/>
      <c r="O2" s="243"/>
      <c r="P2" s="243"/>
      <c r="Q2" s="243"/>
      <c r="R2" s="243"/>
      <c r="S2" s="243"/>
      <c r="T2" s="243"/>
      <c r="U2" s="243"/>
      <c r="V2" s="244"/>
      <c r="W2" s="3"/>
      <c r="X2" s="3"/>
      <c r="Y2" s="3"/>
      <c r="Z2" s="3"/>
      <c r="AA2" s="3"/>
      <c r="AB2" s="3"/>
      <c r="AC2" s="3"/>
      <c r="AD2" s="3"/>
      <c r="AE2" s="3"/>
      <c r="AF2" s="3"/>
      <c r="AG2" s="3"/>
    </row>
    <row r="3" spans="1:33" ht="24.75" customHeight="1" thickTop="1" x14ac:dyDescent="0.25">
      <c r="B3" s="37"/>
      <c r="C3" s="38"/>
      <c r="D3" s="38"/>
      <c r="E3" s="38"/>
      <c r="F3" s="38"/>
      <c r="G3" s="38"/>
      <c r="H3" s="38"/>
      <c r="I3" s="38"/>
      <c r="J3" s="38"/>
      <c r="K3" s="38"/>
      <c r="L3" s="38"/>
      <c r="M3" s="38"/>
      <c r="N3" s="38"/>
      <c r="O3" s="38"/>
      <c r="P3" s="38"/>
      <c r="Q3" s="38"/>
      <c r="R3" s="38"/>
      <c r="S3" s="38"/>
      <c r="T3" s="38"/>
      <c r="U3" s="38"/>
      <c r="V3" s="39"/>
    </row>
    <row r="4" spans="1:33" ht="24.75" customHeight="1" x14ac:dyDescent="0.25">
      <c r="B4" s="31"/>
      <c r="C4" s="32"/>
      <c r="D4" s="32"/>
      <c r="E4" s="32"/>
      <c r="F4" s="32"/>
      <c r="G4" s="32"/>
      <c r="H4" s="32"/>
      <c r="I4" s="32"/>
      <c r="J4" s="32"/>
      <c r="K4" s="32"/>
      <c r="L4" s="32"/>
      <c r="M4" s="32"/>
      <c r="N4" s="32"/>
      <c r="O4" s="32"/>
      <c r="P4" s="32"/>
      <c r="Q4" s="32"/>
      <c r="R4" s="32"/>
      <c r="S4" s="32"/>
      <c r="T4" s="32"/>
      <c r="U4" s="32"/>
      <c r="V4" s="33"/>
    </row>
    <row r="5" spans="1:33" ht="18.75" customHeight="1" x14ac:dyDescent="0.25">
      <c r="B5" s="31"/>
      <c r="C5" s="237" t="s">
        <v>7</v>
      </c>
      <c r="D5" s="237"/>
      <c r="E5" s="238" t="str">
        <f>'Office Inventory'!G5</f>
        <v>[Name of office conducting assessment]</v>
      </c>
      <c r="F5" s="238"/>
      <c r="G5" s="238"/>
      <c r="H5" s="238"/>
      <c r="I5" s="238"/>
      <c r="J5" s="32"/>
      <c r="K5" s="32"/>
      <c r="L5" s="32"/>
      <c r="M5" s="245"/>
      <c r="N5" s="245"/>
      <c r="O5" s="245"/>
      <c r="P5" s="32"/>
      <c r="Q5" s="32"/>
      <c r="R5" s="32"/>
      <c r="S5" s="32"/>
      <c r="T5" s="32"/>
      <c r="U5" s="32"/>
      <c r="V5" s="33"/>
    </row>
    <row r="6" spans="1:33" ht="18.75" customHeight="1" x14ac:dyDescent="0.25">
      <c r="B6" s="31"/>
      <c r="C6" s="237" t="s">
        <v>20</v>
      </c>
      <c r="D6" s="237"/>
      <c r="E6" s="238" t="str">
        <f>'Office Inventory'!G6</f>
        <v>[Name of primary campus location]</v>
      </c>
      <c r="F6" s="238"/>
      <c r="G6" s="238"/>
      <c r="H6" s="238"/>
      <c r="I6" s="238"/>
      <c r="J6" s="32"/>
      <c r="K6" s="32"/>
      <c r="L6" s="32"/>
      <c r="M6" s="32"/>
      <c r="N6" s="50"/>
      <c r="O6" s="51"/>
      <c r="P6" s="32"/>
      <c r="Q6" s="32"/>
      <c r="R6" s="32"/>
      <c r="S6" s="32"/>
      <c r="T6" s="32"/>
      <c r="U6" s="32"/>
      <c r="V6" s="33"/>
    </row>
    <row r="7" spans="1:33" ht="18.75" customHeight="1" x14ac:dyDescent="0.25">
      <c r="B7" s="31"/>
      <c r="C7" s="237" t="s">
        <v>49</v>
      </c>
      <c r="D7" s="237"/>
      <c r="E7" s="238" t="str">
        <f>'Office Inventory'!G7</f>
        <v>[Street address or office location]</v>
      </c>
      <c r="F7" s="238"/>
      <c r="G7" s="238"/>
      <c r="H7" s="238"/>
      <c r="I7" s="238"/>
      <c r="J7" s="32"/>
      <c r="K7" s="32"/>
      <c r="L7" s="32"/>
      <c r="M7" s="32"/>
      <c r="P7" s="32"/>
      <c r="Q7" s="32"/>
      <c r="R7" s="32"/>
      <c r="S7" s="32"/>
      <c r="T7" s="32"/>
      <c r="U7" s="32"/>
      <c r="V7" s="33"/>
    </row>
    <row r="8" spans="1:33" ht="18" x14ac:dyDescent="0.25">
      <c r="B8" s="31"/>
      <c r="C8" s="237" t="s">
        <v>8</v>
      </c>
      <c r="D8" s="237"/>
      <c r="E8" s="238" t="str">
        <f>'Office Inventory'!G8</f>
        <v>[Primary contact name]</v>
      </c>
      <c r="F8" s="238"/>
      <c r="G8" s="238"/>
      <c r="H8" s="238"/>
      <c r="I8" s="238"/>
      <c r="J8" s="32"/>
      <c r="K8" s="32"/>
      <c r="L8" s="32"/>
      <c r="M8" s="32"/>
      <c r="P8" s="32"/>
      <c r="Q8" s="32"/>
      <c r="R8" s="32"/>
      <c r="S8" s="32"/>
      <c r="T8" s="32"/>
      <c r="U8" s="32"/>
      <c r="V8" s="33"/>
    </row>
    <row r="9" spans="1:33" ht="18" x14ac:dyDescent="0.25">
      <c r="B9" s="31"/>
      <c r="C9" s="201"/>
      <c r="D9" s="201"/>
      <c r="E9" s="238" t="str">
        <f>'Office Inventory'!G9</f>
        <v>[Primary contact email]</v>
      </c>
      <c r="F9" s="238"/>
      <c r="G9" s="238"/>
      <c r="H9" s="238"/>
      <c r="I9" s="238"/>
      <c r="J9" s="32"/>
      <c r="K9" s="32"/>
      <c r="L9" s="32"/>
      <c r="M9" s="32"/>
      <c r="P9" s="32"/>
      <c r="Q9" s="32"/>
      <c r="R9" s="32"/>
      <c r="S9" s="32"/>
      <c r="T9" s="32"/>
      <c r="U9" s="32"/>
      <c r="V9" s="33"/>
    </row>
    <row r="10" spans="1:33" ht="19.5" customHeight="1" x14ac:dyDescent="0.25">
      <c r="B10" s="31"/>
      <c r="C10" s="249" t="str">
        <f>'Office Inventory'!E10</f>
        <v>NUMBER OF PEOPLE WHO USE THE OFFICE SPACE:</v>
      </c>
      <c r="D10" s="249"/>
      <c r="E10" s="246"/>
      <c r="F10" s="246"/>
      <c r="G10" s="246"/>
      <c r="H10" s="246"/>
      <c r="I10" s="246"/>
      <c r="J10" s="32"/>
      <c r="K10" s="32"/>
      <c r="L10" s="32"/>
      <c r="M10" s="32"/>
      <c r="P10" s="32"/>
      <c r="Q10" s="32"/>
      <c r="R10" s="32"/>
      <c r="S10" s="32"/>
      <c r="T10" s="32"/>
      <c r="U10" s="32"/>
      <c r="V10" s="33"/>
    </row>
    <row r="11" spans="1:33" ht="26.25" customHeight="1" x14ac:dyDescent="0.25">
      <c r="B11" s="31"/>
      <c r="C11" s="249"/>
      <c r="D11" s="249"/>
      <c r="E11" s="247">
        <f>'Office Inventory'!G11</f>
        <v>0</v>
      </c>
      <c r="F11" s="247"/>
      <c r="G11" s="247"/>
      <c r="H11" s="247"/>
      <c r="I11" s="248"/>
      <c r="J11" s="32"/>
      <c r="K11" s="32"/>
      <c r="L11" s="32"/>
      <c r="M11" s="32"/>
      <c r="P11" s="32"/>
      <c r="Q11" s="32"/>
      <c r="R11" s="32"/>
      <c r="S11" s="32"/>
      <c r="T11" s="32"/>
      <c r="U11" s="32"/>
      <c r="V11" s="33"/>
    </row>
    <row r="12" spans="1:33" ht="19.5" customHeight="1" x14ac:dyDescent="0.25">
      <c r="B12" s="31"/>
      <c r="C12" s="249"/>
      <c r="D12" s="249"/>
      <c r="E12" s="200"/>
      <c r="F12" s="200"/>
      <c r="G12" s="200"/>
      <c r="H12" s="200"/>
      <c r="I12" s="200"/>
      <c r="J12" s="32"/>
      <c r="K12" s="32"/>
      <c r="L12" s="32"/>
      <c r="M12" s="32"/>
      <c r="N12" s="45"/>
      <c r="O12" s="46"/>
      <c r="P12" s="32"/>
      <c r="Q12" s="32"/>
      <c r="R12" s="32"/>
      <c r="S12" s="32"/>
      <c r="T12" s="32"/>
      <c r="U12" s="32"/>
      <c r="V12" s="33"/>
    </row>
    <row r="13" spans="1:33" ht="18.75" thickBot="1" x14ac:dyDescent="0.3">
      <c r="B13" s="31"/>
      <c r="C13" s="199"/>
      <c r="D13" s="199"/>
      <c r="E13" s="200"/>
      <c r="F13" s="200"/>
      <c r="G13" s="200"/>
      <c r="H13" s="200"/>
      <c r="I13" s="200"/>
      <c r="J13" s="32"/>
      <c r="K13" s="32"/>
      <c r="L13" s="32"/>
      <c r="M13" s="32"/>
      <c r="N13" s="45"/>
      <c r="O13" s="46"/>
      <c r="P13" s="32"/>
      <c r="Q13" s="32"/>
      <c r="R13" s="32"/>
      <c r="S13" s="32"/>
      <c r="T13" s="32"/>
      <c r="U13" s="32"/>
      <c r="V13" s="33"/>
    </row>
    <row r="14" spans="1:33" ht="18.75" customHeight="1" thickTop="1" thickBot="1" x14ac:dyDescent="0.3">
      <c r="B14" s="31"/>
      <c r="C14" s="236" t="s">
        <v>23</v>
      </c>
      <c r="D14" s="236"/>
      <c r="E14" s="236"/>
      <c r="F14" s="236"/>
      <c r="G14" s="239" t="str">
        <f>IF(E25&gt;=0.95,"GOLD",IF(E25&gt;=0.75,"SILVER",IF(E25&gt;=0.5,"CERTIFIED",IF(E25&gt;=0,"NEARLY THERE!"))))</f>
        <v>NEARLY THERE!</v>
      </c>
      <c r="H14" s="240"/>
      <c r="I14" s="241"/>
      <c r="J14" s="32"/>
      <c r="K14" s="32"/>
      <c r="L14" s="32"/>
      <c r="M14" s="32"/>
      <c r="N14" s="32"/>
      <c r="O14" s="32"/>
      <c r="P14" s="32"/>
      <c r="Q14" s="32"/>
      <c r="R14" s="32"/>
      <c r="S14" s="32"/>
      <c r="T14" s="32"/>
      <c r="U14" s="32"/>
      <c r="V14" s="33"/>
    </row>
    <row r="15" spans="1:33" ht="16.5" thickTop="1" x14ac:dyDescent="0.25">
      <c r="B15" s="31"/>
      <c r="C15" s="32"/>
      <c r="D15" s="32"/>
      <c r="E15" s="32"/>
      <c r="F15" s="32"/>
      <c r="G15" s="32"/>
      <c r="H15" s="32"/>
      <c r="I15" s="32"/>
      <c r="J15" s="32"/>
      <c r="K15" s="32"/>
      <c r="L15" s="32"/>
      <c r="M15" s="32"/>
      <c r="N15" s="32"/>
      <c r="O15" s="32"/>
      <c r="P15" s="32"/>
      <c r="Q15" s="32"/>
      <c r="R15" s="32"/>
      <c r="S15" s="32"/>
      <c r="T15" s="32"/>
      <c r="U15" s="32"/>
      <c r="V15" s="33"/>
    </row>
    <row r="16" spans="1:33" ht="31.35" customHeight="1" x14ac:dyDescent="0.25">
      <c r="B16" s="31"/>
      <c r="C16" s="32"/>
      <c r="D16" s="32"/>
      <c r="E16" s="32"/>
      <c r="F16" s="32"/>
      <c r="G16" s="32"/>
      <c r="H16" s="32"/>
      <c r="I16" s="32"/>
      <c r="J16" s="32"/>
      <c r="K16" s="32"/>
      <c r="L16" s="32"/>
      <c r="M16" s="32"/>
      <c r="N16" s="32"/>
      <c r="O16" s="32"/>
      <c r="P16" s="32"/>
      <c r="Q16" s="32"/>
      <c r="R16" s="32"/>
      <c r="S16" s="32"/>
      <c r="T16" s="32"/>
      <c r="U16" s="32"/>
      <c r="V16" s="33"/>
    </row>
    <row r="17" spans="2:22" ht="18.75" customHeight="1" thickBot="1" x14ac:dyDescent="0.35">
      <c r="B17" s="31"/>
      <c r="D17" s="187" t="s">
        <v>9</v>
      </c>
      <c r="E17" s="187" t="s">
        <v>10</v>
      </c>
      <c r="F17" s="188" t="s">
        <v>114</v>
      </c>
      <c r="G17" s="47"/>
      <c r="H17" s="47"/>
      <c r="I17" s="32"/>
      <c r="J17" s="32"/>
      <c r="K17" s="32"/>
      <c r="L17" s="32"/>
      <c r="M17" s="32"/>
      <c r="N17" s="32"/>
      <c r="O17" s="32"/>
      <c r="P17" s="32"/>
      <c r="Q17" s="32"/>
      <c r="R17" s="32"/>
      <c r="S17" s="32"/>
      <c r="T17" s="32"/>
      <c r="U17" s="32"/>
      <c r="V17" s="33"/>
    </row>
    <row r="18" spans="2:22" x14ac:dyDescent="0.25">
      <c r="B18" s="31"/>
      <c r="C18" s="32"/>
      <c r="D18" s="189" t="s">
        <v>11</v>
      </c>
      <c r="E18" s="190">
        <f>Waste!G20</f>
        <v>0</v>
      </c>
      <c r="F18" s="191" t="str">
        <f t="shared" ref="F18:F24" si="0">IF(E18&gt;=0.95,"Gold",IF(E18&gt;=0.75,"Silver",IF(E18&gt;=0.5,"Certified",IF(E18&gt;=0,"Nearly There!"))))</f>
        <v>Nearly There!</v>
      </c>
      <c r="G18" s="32"/>
      <c r="H18" s="32"/>
      <c r="I18" s="32"/>
      <c r="J18" s="32"/>
      <c r="K18" s="32"/>
      <c r="L18" s="32"/>
      <c r="M18" s="32"/>
      <c r="N18" s="32"/>
      <c r="O18" s="32"/>
      <c r="P18" s="32"/>
      <c r="Q18" s="32"/>
      <c r="R18" s="32"/>
      <c r="S18" s="32"/>
      <c r="T18" s="32"/>
      <c r="U18" s="32"/>
      <c r="V18" s="33"/>
    </row>
    <row r="19" spans="2:22" x14ac:dyDescent="0.25">
      <c r="B19" s="31"/>
      <c r="C19" s="32"/>
      <c r="D19" s="189" t="s">
        <v>12</v>
      </c>
      <c r="E19" s="190">
        <f>Kitchen!G24</f>
        <v>0</v>
      </c>
      <c r="F19" s="191" t="str">
        <f t="shared" si="0"/>
        <v>Nearly There!</v>
      </c>
      <c r="G19" s="32"/>
      <c r="H19" s="32"/>
      <c r="I19" s="32"/>
      <c r="J19" s="32"/>
      <c r="K19" s="32"/>
      <c r="L19" s="32"/>
      <c r="M19" s="32"/>
      <c r="N19" s="32"/>
      <c r="O19" s="32"/>
      <c r="P19" s="32"/>
      <c r="Q19" s="32"/>
      <c r="R19" s="32"/>
      <c r="S19" s="32"/>
      <c r="T19" s="32"/>
      <c r="U19" s="32"/>
      <c r="V19" s="33"/>
    </row>
    <row r="20" spans="2:22" x14ac:dyDescent="0.25">
      <c r="B20" s="31"/>
      <c r="C20" s="32"/>
      <c r="D20" s="189" t="s">
        <v>13</v>
      </c>
      <c r="E20" s="190">
        <f>Energy!G20</f>
        <v>0</v>
      </c>
      <c r="F20" s="191" t="str">
        <f t="shared" si="0"/>
        <v>Nearly There!</v>
      </c>
      <c r="G20" s="32"/>
      <c r="H20" s="32"/>
      <c r="I20" s="32"/>
      <c r="J20" s="32"/>
      <c r="K20" s="32"/>
      <c r="L20" s="32"/>
      <c r="M20" s="32"/>
      <c r="N20" s="32"/>
      <c r="O20" s="32"/>
      <c r="P20" s="32"/>
      <c r="Q20" s="32"/>
      <c r="R20" s="32"/>
      <c r="S20" s="32"/>
      <c r="T20" s="32"/>
      <c r="U20" s="32"/>
      <c r="V20" s="33"/>
    </row>
    <row r="21" spans="2:22" x14ac:dyDescent="0.25">
      <c r="B21" s="31"/>
      <c r="C21" s="32"/>
      <c r="D21" s="189" t="s">
        <v>26</v>
      </c>
      <c r="E21" s="190">
        <f>Water!G16</f>
        <v>0</v>
      </c>
      <c r="F21" s="191" t="str">
        <f t="shared" si="0"/>
        <v>Nearly There!</v>
      </c>
      <c r="G21" s="32"/>
      <c r="H21" s="32"/>
      <c r="I21" s="32"/>
      <c r="J21" s="32"/>
      <c r="K21" s="32"/>
      <c r="L21" s="32"/>
      <c r="M21" s="32"/>
      <c r="N21" s="32"/>
      <c r="O21" s="32"/>
      <c r="P21" s="32"/>
      <c r="Q21" s="32"/>
      <c r="R21" s="32"/>
      <c r="S21" s="32"/>
      <c r="T21" s="32"/>
      <c r="U21" s="32"/>
      <c r="V21" s="33"/>
    </row>
    <row r="22" spans="2:22" x14ac:dyDescent="0.25">
      <c r="B22" s="31"/>
      <c r="C22" s="32"/>
      <c r="D22" s="192" t="s">
        <v>14</v>
      </c>
      <c r="E22" s="190">
        <f>Transportation!G19</f>
        <v>0</v>
      </c>
      <c r="F22" s="191" t="str">
        <f t="shared" si="0"/>
        <v>Nearly There!</v>
      </c>
      <c r="G22" s="32"/>
      <c r="H22" s="32"/>
      <c r="I22" s="32"/>
      <c r="J22" s="32"/>
      <c r="K22" s="32"/>
      <c r="L22" s="32"/>
      <c r="M22" s="32"/>
      <c r="N22" s="32"/>
      <c r="O22" s="32"/>
      <c r="P22" s="32"/>
      <c r="Q22" s="32"/>
      <c r="R22" s="32"/>
      <c r="S22" s="32"/>
      <c r="T22" s="32"/>
      <c r="U22" s="32"/>
      <c r="V22" s="33"/>
    </row>
    <row r="23" spans="2:22" x14ac:dyDescent="0.25">
      <c r="B23" s="31"/>
      <c r="C23" s="32"/>
      <c r="D23" s="192" t="s">
        <v>24</v>
      </c>
      <c r="E23" s="190">
        <f>Participation!$G$17</f>
        <v>0</v>
      </c>
      <c r="F23" s="191" t="str">
        <f t="shared" si="0"/>
        <v>Nearly There!</v>
      </c>
      <c r="G23" s="32"/>
      <c r="H23" s="32"/>
      <c r="I23" s="32"/>
      <c r="J23" s="32"/>
      <c r="K23" s="32"/>
      <c r="L23" s="32"/>
      <c r="M23" s="32"/>
      <c r="N23" s="32"/>
      <c r="O23" s="32"/>
      <c r="P23" s="32"/>
      <c r="Q23" s="32"/>
      <c r="R23" s="32"/>
      <c r="S23" s="32"/>
      <c r="T23" s="32"/>
      <c r="U23" s="32"/>
      <c r="V23" s="33"/>
    </row>
    <row r="24" spans="2:22" x14ac:dyDescent="0.25">
      <c r="B24" s="31"/>
      <c r="C24" s="32"/>
      <c r="D24" s="193" t="s">
        <v>34</v>
      </c>
      <c r="E24" s="194">
        <f>'Social Sustainability'!G18</f>
        <v>0</v>
      </c>
      <c r="F24" s="195" t="str">
        <f t="shared" si="0"/>
        <v>Nearly There!</v>
      </c>
      <c r="G24" s="32"/>
      <c r="H24" s="32"/>
      <c r="I24" s="32"/>
      <c r="J24" s="32"/>
      <c r="K24" s="32"/>
      <c r="L24" s="32"/>
      <c r="M24" s="32"/>
      <c r="N24" s="32"/>
      <c r="O24" s="32"/>
      <c r="P24" s="32"/>
      <c r="Q24" s="32"/>
      <c r="R24" s="32"/>
      <c r="S24" s="32"/>
      <c r="T24" s="32"/>
      <c r="U24" s="32"/>
      <c r="V24" s="33"/>
    </row>
    <row r="25" spans="2:22" x14ac:dyDescent="0.25">
      <c r="B25" s="31"/>
      <c r="C25" s="48"/>
      <c r="D25" s="196" t="s">
        <v>25</v>
      </c>
      <c r="E25" s="197">
        <f>SUM(E18:E24)/7</f>
        <v>0</v>
      </c>
      <c r="F25" s="198" t="str">
        <f>G14</f>
        <v>NEARLY THERE!</v>
      </c>
      <c r="G25" s="32"/>
      <c r="H25" s="32"/>
      <c r="I25" s="32"/>
      <c r="J25" s="32"/>
      <c r="K25" s="32"/>
      <c r="L25" s="32"/>
      <c r="M25" s="32"/>
      <c r="N25" s="32"/>
      <c r="O25" s="32"/>
      <c r="P25" s="32"/>
      <c r="Q25" s="32"/>
      <c r="R25" s="32"/>
      <c r="S25" s="32"/>
      <c r="T25" s="32"/>
      <c r="U25" s="32"/>
      <c r="V25" s="33"/>
    </row>
    <row r="26" spans="2:22" x14ac:dyDescent="0.25">
      <c r="B26" s="31"/>
      <c r="C26" s="48"/>
      <c r="D26" s="63"/>
      <c r="E26" s="64"/>
      <c r="F26" s="65"/>
      <c r="G26" s="32"/>
      <c r="H26" s="32"/>
      <c r="I26" s="32"/>
      <c r="J26" s="32"/>
      <c r="K26" s="32"/>
      <c r="L26" s="32"/>
      <c r="M26" s="32"/>
      <c r="N26" s="32"/>
      <c r="O26" s="32"/>
      <c r="P26" s="32"/>
      <c r="Q26" s="32"/>
      <c r="R26" s="32"/>
      <c r="S26" s="32"/>
      <c r="T26" s="32"/>
      <c r="U26" s="32"/>
      <c r="V26" s="33"/>
    </row>
    <row r="27" spans="2:22" x14ac:dyDescent="0.25">
      <c r="B27" s="31"/>
      <c r="C27" s="32"/>
      <c r="D27" s="32"/>
      <c r="E27" s="32"/>
      <c r="F27" s="32"/>
      <c r="G27" s="32"/>
      <c r="H27" s="32"/>
      <c r="I27" s="32"/>
      <c r="J27" s="32"/>
      <c r="K27" s="32"/>
      <c r="L27" s="32"/>
      <c r="M27" s="32"/>
      <c r="N27" s="32"/>
      <c r="O27" s="32"/>
      <c r="P27" s="32"/>
      <c r="Q27" s="32"/>
      <c r="R27" s="32"/>
      <c r="S27" s="32"/>
      <c r="T27" s="32"/>
      <c r="U27" s="32"/>
      <c r="V27" s="33"/>
    </row>
    <row r="28" spans="2:22" x14ac:dyDescent="0.25">
      <c r="B28" s="31"/>
      <c r="C28" s="32"/>
      <c r="D28" s="32"/>
      <c r="E28" s="32"/>
      <c r="F28" s="32"/>
      <c r="G28" s="32"/>
      <c r="H28" s="32"/>
      <c r="I28" s="32"/>
      <c r="J28" s="32"/>
      <c r="K28" s="32"/>
      <c r="L28" s="32"/>
      <c r="M28" s="32"/>
      <c r="N28" s="32"/>
      <c r="O28" s="32"/>
      <c r="P28" s="32"/>
      <c r="Q28" s="32"/>
      <c r="R28" s="32"/>
      <c r="S28" s="32"/>
      <c r="T28" s="32"/>
      <c r="U28" s="32"/>
      <c r="V28" s="33"/>
    </row>
    <row r="29" spans="2:22" x14ac:dyDescent="0.25">
      <c r="B29" s="31"/>
      <c r="C29" s="32"/>
      <c r="D29" s="32"/>
      <c r="E29" s="32"/>
      <c r="F29" s="32"/>
      <c r="G29" s="32"/>
      <c r="H29" s="32"/>
      <c r="I29" s="32"/>
      <c r="J29" s="32"/>
      <c r="K29" s="32"/>
      <c r="L29" s="32"/>
      <c r="M29" s="32"/>
      <c r="N29" s="32"/>
      <c r="O29" s="32"/>
      <c r="P29" s="32"/>
      <c r="Q29" s="32"/>
      <c r="R29" s="32"/>
      <c r="S29" s="32"/>
      <c r="T29" s="32"/>
      <c r="U29" s="32"/>
      <c r="V29" s="33"/>
    </row>
    <row r="30" spans="2:22" x14ac:dyDescent="0.25">
      <c r="B30" s="31"/>
      <c r="C30" s="32"/>
      <c r="D30" s="32"/>
      <c r="E30" s="32"/>
      <c r="F30" s="32"/>
      <c r="G30" s="32"/>
      <c r="H30" s="32"/>
      <c r="I30" s="32"/>
      <c r="J30" s="32"/>
      <c r="K30" s="32"/>
      <c r="L30" s="32"/>
      <c r="M30" s="32"/>
      <c r="N30" s="32"/>
      <c r="O30" s="32"/>
      <c r="P30" s="32"/>
      <c r="Q30" s="32"/>
      <c r="R30" s="32"/>
      <c r="S30" s="32"/>
      <c r="T30" s="32"/>
      <c r="U30" s="32"/>
      <c r="V30" s="33"/>
    </row>
    <row r="31" spans="2:22" x14ac:dyDescent="0.25">
      <c r="B31" s="31"/>
      <c r="C31" s="32"/>
      <c r="D31" s="32"/>
      <c r="E31" s="32"/>
      <c r="F31" s="32"/>
      <c r="G31" s="32"/>
      <c r="H31" s="32"/>
      <c r="I31" s="32"/>
      <c r="J31" s="32"/>
      <c r="K31" s="32"/>
      <c r="L31" s="32"/>
      <c r="M31" s="32"/>
      <c r="N31" s="32"/>
      <c r="O31" s="32"/>
      <c r="P31" s="32"/>
      <c r="Q31" s="32"/>
      <c r="R31" s="32"/>
      <c r="S31" s="32"/>
      <c r="T31" s="32"/>
      <c r="U31" s="32"/>
      <c r="V31" s="33"/>
    </row>
    <row r="32" spans="2:22" x14ac:dyDescent="0.25">
      <c r="B32" s="31"/>
      <c r="C32" s="32"/>
      <c r="D32" s="32"/>
      <c r="E32" s="32"/>
      <c r="F32" s="32"/>
      <c r="G32" s="32"/>
      <c r="H32" s="32"/>
      <c r="I32" s="32"/>
      <c r="J32" s="32"/>
      <c r="K32" s="32"/>
      <c r="L32" s="32"/>
      <c r="M32" s="32"/>
      <c r="N32" s="32"/>
      <c r="O32" s="32"/>
      <c r="P32" s="32"/>
      <c r="Q32" s="32"/>
      <c r="R32" s="32"/>
      <c r="S32" s="32"/>
      <c r="T32" s="32"/>
      <c r="U32" s="32"/>
      <c r="V32" s="33"/>
    </row>
    <row r="33" spans="2:22" x14ac:dyDescent="0.25">
      <c r="B33" s="31"/>
      <c r="C33" s="32"/>
      <c r="D33" s="32"/>
      <c r="E33" s="32"/>
      <c r="F33" s="32"/>
      <c r="G33" s="32"/>
      <c r="H33" s="32"/>
      <c r="I33" s="32"/>
      <c r="J33" s="32"/>
      <c r="K33" s="32"/>
      <c r="L33" s="32"/>
      <c r="M33" s="32"/>
      <c r="N33" s="32"/>
      <c r="O33" s="32"/>
      <c r="P33" s="32"/>
      <c r="Q33" s="32"/>
      <c r="R33" s="32"/>
      <c r="S33" s="32"/>
      <c r="T33" s="32"/>
      <c r="U33" s="32"/>
      <c r="V33" s="33"/>
    </row>
    <row r="34" spans="2:22" x14ac:dyDescent="0.25">
      <c r="B34" s="31"/>
      <c r="C34" s="32"/>
      <c r="D34" s="32"/>
      <c r="E34" s="32"/>
      <c r="F34" s="32"/>
      <c r="G34" s="32"/>
      <c r="H34" s="32"/>
      <c r="I34" s="32"/>
      <c r="J34" s="32"/>
      <c r="K34" s="32"/>
      <c r="L34" s="32"/>
      <c r="M34" s="32"/>
      <c r="N34" s="32"/>
      <c r="O34" s="32"/>
      <c r="P34" s="32"/>
      <c r="Q34" s="32"/>
      <c r="R34" s="32"/>
      <c r="S34" s="32"/>
      <c r="T34" s="32"/>
      <c r="U34" s="32"/>
      <c r="V34" s="33"/>
    </row>
    <row r="35" spans="2:22" x14ac:dyDescent="0.25">
      <c r="B35" s="31"/>
      <c r="C35" s="32"/>
      <c r="D35" s="32"/>
      <c r="E35" s="32"/>
      <c r="F35" s="32"/>
      <c r="G35" s="32"/>
      <c r="H35" s="32"/>
      <c r="I35" s="32"/>
      <c r="J35" s="32"/>
      <c r="K35" s="32"/>
      <c r="L35" s="32"/>
      <c r="M35" s="32"/>
      <c r="N35" s="32"/>
      <c r="O35" s="32"/>
      <c r="P35" s="32"/>
      <c r="Q35" s="32"/>
      <c r="R35" s="32"/>
      <c r="S35" s="32"/>
      <c r="T35" s="32"/>
      <c r="U35" s="32"/>
      <c r="V35" s="33"/>
    </row>
    <row r="36" spans="2:22" x14ac:dyDescent="0.25">
      <c r="B36" s="31"/>
      <c r="C36" s="32"/>
      <c r="D36" s="32"/>
      <c r="E36" s="32"/>
      <c r="F36" s="32"/>
      <c r="G36" s="32"/>
      <c r="H36" s="32"/>
      <c r="I36" s="32"/>
      <c r="J36" s="32"/>
      <c r="K36" s="32"/>
      <c r="L36" s="32"/>
      <c r="M36" s="32"/>
      <c r="N36" s="32"/>
      <c r="O36" s="32"/>
      <c r="P36" s="32"/>
      <c r="Q36" s="32"/>
      <c r="R36" s="32"/>
      <c r="S36" s="32"/>
      <c r="T36" s="32"/>
      <c r="U36" s="32"/>
      <c r="V36" s="33"/>
    </row>
    <row r="37" spans="2:22" x14ac:dyDescent="0.25">
      <c r="B37" s="31"/>
      <c r="C37" s="32"/>
      <c r="D37" s="32"/>
      <c r="E37" s="32"/>
      <c r="F37" s="32"/>
      <c r="G37" s="32"/>
      <c r="H37" s="32"/>
      <c r="I37" s="32"/>
      <c r="J37" s="32"/>
      <c r="K37" s="32"/>
      <c r="L37" s="32"/>
      <c r="M37" s="32"/>
      <c r="N37" s="32"/>
      <c r="O37" s="32"/>
      <c r="P37" s="32"/>
      <c r="Q37" s="32"/>
      <c r="R37" s="32"/>
      <c r="S37" s="32"/>
      <c r="T37" s="32"/>
      <c r="U37" s="32"/>
      <c r="V37" s="33"/>
    </row>
    <row r="38" spans="2:22" x14ac:dyDescent="0.25">
      <c r="B38" s="31"/>
      <c r="C38" s="32"/>
      <c r="D38" s="32"/>
      <c r="E38" s="32"/>
      <c r="F38" s="32"/>
      <c r="G38" s="32"/>
      <c r="H38" s="32"/>
      <c r="I38" s="32"/>
      <c r="J38" s="32"/>
      <c r="K38" s="32"/>
      <c r="L38" s="32"/>
      <c r="M38" s="32"/>
      <c r="N38" s="32"/>
      <c r="O38" s="32"/>
      <c r="P38" s="32"/>
      <c r="Q38" s="32"/>
      <c r="R38" s="32"/>
      <c r="S38" s="32"/>
      <c r="T38" s="32"/>
      <c r="U38" s="32"/>
      <c r="V38" s="33"/>
    </row>
    <row r="39" spans="2:22" x14ac:dyDescent="0.25">
      <c r="B39" s="31"/>
      <c r="C39" s="32"/>
      <c r="D39" s="32"/>
      <c r="E39" s="32"/>
      <c r="F39" s="32"/>
      <c r="G39" s="32"/>
      <c r="H39" s="32"/>
      <c r="I39" s="32"/>
      <c r="J39" s="32"/>
      <c r="K39" s="32"/>
      <c r="L39" s="32"/>
      <c r="M39" s="32"/>
      <c r="N39" s="32"/>
      <c r="O39" s="32"/>
      <c r="P39" s="32"/>
      <c r="Q39" s="32"/>
      <c r="R39" s="32"/>
      <c r="S39" s="32"/>
      <c r="T39" s="32"/>
      <c r="U39" s="32"/>
      <c r="V39" s="33"/>
    </row>
    <row r="40" spans="2:22" x14ac:dyDescent="0.25">
      <c r="B40" s="31"/>
      <c r="C40" s="32"/>
      <c r="D40" s="32"/>
      <c r="E40" s="32"/>
      <c r="F40" s="32"/>
      <c r="G40" s="32"/>
      <c r="H40" s="32"/>
      <c r="I40" s="32"/>
      <c r="J40" s="32"/>
      <c r="K40" s="32"/>
      <c r="L40" s="32"/>
      <c r="M40" s="32"/>
      <c r="N40" s="32"/>
      <c r="O40" s="32"/>
      <c r="P40" s="32"/>
      <c r="Q40" s="32"/>
      <c r="R40" s="32"/>
      <c r="S40" s="32"/>
      <c r="T40" s="32"/>
      <c r="U40" s="32"/>
      <c r="V40" s="33"/>
    </row>
    <row r="41" spans="2:22" x14ac:dyDescent="0.25">
      <c r="B41" s="31"/>
      <c r="C41" s="32"/>
      <c r="D41" s="32"/>
      <c r="E41" s="32"/>
      <c r="F41" s="32"/>
      <c r="G41" s="32"/>
      <c r="H41" s="32"/>
      <c r="I41" s="32"/>
      <c r="J41" s="32"/>
      <c r="K41" s="32"/>
      <c r="L41" s="32"/>
      <c r="M41" s="32"/>
      <c r="N41" s="32"/>
      <c r="O41" s="32"/>
      <c r="P41" s="32"/>
      <c r="Q41" s="32"/>
      <c r="R41" s="32"/>
      <c r="S41" s="32"/>
      <c r="T41" s="32"/>
      <c r="U41" s="32"/>
      <c r="V41" s="33"/>
    </row>
    <row r="42" spans="2:22" x14ac:dyDescent="0.25">
      <c r="B42" s="31"/>
      <c r="C42" s="32"/>
      <c r="D42" s="32"/>
      <c r="E42" s="32"/>
      <c r="F42" s="32"/>
      <c r="G42" s="32"/>
      <c r="H42" s="32"/>
      <c r="I42" s="32"/>
      <c r="J42" s="32"/>
      <c r="K42" s="32"/>
      <c r="L42" s="32"/>
      <c r="M42" s="32"/>
      <c r="N42" s="32"/>
      <c r="O42" s="32"/>
      <c r="P42" s="32"/>
      <c r="Q42" s="32"/>
      <c r="R42" s="32"/>
      <c r="S42" s="32"/>
      <c r="T42" s="32"/>
      <c r="U42" s="32"/>
      <c r="V42" s="33"/>
    </row>
    <row r="43" spans="2:22" x14ac:dyDescent="0.25">
      <c r="B43" s="31"/>
      <c r="C43" s="32"/>
      <c r="D43" s="32"/>
      <c r="E43" s="32"/>
      <c r="F43" s="32"/>
      <c r="G43" s="32"/>
      <c r="H43" s="32"/>
      <c r="I43" s="32"/>
      <c r="J43" s="32"/>
      <c r="K43" s="32"/>
      <c r="L43" s="32"/>
      <c r="M43" s="32"/>
      <c r="N43" s="32"/>
      <c r="O43" s="32"/>
      <c r="P43" s="32"/>
      <c r="Q43" s="32"/>
      <c r="R43" s="32"/>
      <c r="S43" s="32"/>
      <c r="T43" s="32"/>
      <c r="U43" s="32"/>
      <c r="V43" s="33"/>
    </row>
    <row r="44" spans="2:22" x14ac:dyDescent="0.25">
      <c r="B44" s="31"/>
      <c r="C44" s="32"/>
      <c r="D44" s="32"/>
      <c r="E44" s="32"/>
      <c r="F44" s="32"/>
      <c r="G44" s="32"/>
      <c r="H44" s="32"/>
      <c r="I44" s="32"/>
      <c r="J44" s="32"/>
      <c r="K44" s="32"/>
      <c r="L44" s="32"/>
      <c r="M44" s="32"/>
      <c r="N44" s="32"/>
      <c r="O44" s="32"/>
      <c r="P44" s="32"/>
      <c r="Q44" s="32"/>
      <c r="R44" s="32"/>
      <c r="S44" s="32"/>
      <c r="T44" s="32"/>
      <c r="U44" s="32"/>
      <c r="V44" s="33"/>
    </row>
    <row r="45" spans="2:22" x14ac:dyDescent="0.25">
      <c r="B45" s="31"/>
      <c r="C45" s="32"/>
      <c r="D45" s="32"/>
      <c r="E45" s="32"/>
      <c r="F45" s="32"/>
      <c r="G45" s="32"/>
      <c r="H45" s="32"/>
      <c r="I45" s="32"/>
      <c r="J45" s="32"/>
      <c r="K45" s="32"/>
      <c r="L45" s="32"/>
      <c r="M45" s="32"/>
      <c r="N45" s="32"/>
      <c r="O45" s="32"/>
      <c r="P45" s="32"/>
      <c r="Q45" s="32"/>
      <c r="R45" s="32"/>
      <c r="S45" s="32"/>
      <c r="T45" s="32"/>
      <c r="U45" s="32"/>
      <c r="V45" s="33"/>
    </row>
    <row r="46" spans="2:22" x14ac:dyDescent="0.25">
      <c r="B46" s="31"/>
      <c r="C46" s="32"/>
      <c r="D46" s="32"/>
      <c r="E46" s="32"/>
      <c r="F46" s="32"/>
      <c r="G46" s="32"/>
      <c r="H46" s="32"/>
      <c r="I46" s="32"/>
      <c r="J46" s="32"/>
      <c r="K46" s="32"/>
      <c r="L46" s="32"/>
      <c r="M46" s="32"/>
      <c r="N46" s="32"/>
      <c r="O46" s="32"/>
      <c r="P46" s="32"/>
      <c r="Q46" s="32"/>
      <c r="R46" s="32"/>
      <c r="S46" s="32"/>
      <c r="T46" s="32"/>
      <c r="U46" s="32"/>
      <c r="V46" s="33"/>
    </row>
    <row r="47" spans="2:22" x14ac:dyDescent="0.25">
      <c r="B47" s="31"/>
      <c r="C47" s="32"/>
      <c r="D47" s="32"/>
      <c r="E47" s="32"/>
      <c r="F47" s="32"/>
      <c r="G47" s="32"/>
      <c r="H47" s="32"/>
      <c r="I47" s="32"/>
      <c r="J47" s="32"/>
      <c r="K47" s="32"/>
      <c r="L47" s="32"/>
      <c r="M47" s="32"/>
      <c r="N47" s="32"/>
      <c r="O47" s="32"/>
      <c r="P47" s="32"/>
      <c r="Q47" s="32"/>
      <c r="R47" s="32"/>
      <c r="S47" s="32"/>
      <c r="T47" s="32"/>
      <c r="U47" s="32"/>
      <c r="V47" s="33"/>
    </row>
    <row r="48" spans="2:22" x14ac:dyDescent="0.25">
      <c r="B48" s="31"/>
      <c r="C48" s="32"/>
      <c r="D48" s="32"/>
      <c r="E48" s="32"/>
      <c r="F48" s="32"/>
      <c r="G48" s="32"/>
      <c r="H48" s="32"/>
      <c r="I48" s="32"/>
      <c r="J48" s="32"/>
      <c r="K48" s="32"/>
      <c r="L48" s="32"/>
      <c r="M48" s="32"/>
      <c r="N48" s="32"/>
      <c r="O48" s="32"/>
      <c r="P48" s="32"/>
      <c r="Q48" s="32"/>
      <c r="R48" s="32"/>
      <c r="S48" s="32"/>
      <c r="T48" s="32"/>
      <c r="U48" s="32"/>
      <c r="V48" s="33"/>
    </row>
    <row r="49" spans="2:22" x14ac:dyDescent="0.25">
      <c r="B49" s="31"/>
      <c r="C49" s="32"/>
      <c r="D49" s="32"/>
      <c r="E49" s="32"/>
      <c r="F49" s="32"/>
      <c r="G49" s="32"/>
      <c r="H49" s="32"/>
      <c r="I49" s="32"/>
      <c r="J49" s="32"/>
      <c r="K49" s="32"/>
      <c r="L49" s="32"/>
      <c r="M49" s="32"/>
      <c r="N49" s="32"/>
      <c r="O49" s="32"/>
      <c r="P49" s="32"/>
      <c r="Q49" s="32"/>
      <c r="R49" s="32"/>
      <c r="S49" s="32"/>
      <c r="T49" s="32"/>
      <c r="U49" s="32"/>
      <c r="V49" s="33"/>
    </row>
    <row r="50" spans="2:22" ht="16.5" thickBot="1" x14ac:dyDescent="0.3">
      <c r="B50" s="34"/>
      <c r="C50" s="35"/>
      <c r="D50" s="35"/>
      <c r="E50" s="35"/>
      <c r="F50" s="35"/>
      <c r="G50" s="35"/>
      <c r="H50" s="35"/>
      <c r="I50" s="35"/>
      <c r="J50" s="35"/>
      <c r="K50" s="35"/>
      <c r="L50" s="35"/>
      <c r="M50" s="35"/>
      <c r="N50" s="35"/>
      <c r="O50" s="35"/>
      <c r="P50" s="35"/>
      <c r="Q50" s="35"/>
      <c r="R50" s="35"/>
      <c r="S50" s="35"/>
      <c r="T50" s="35"/>
      <c r="U50" s="35"/>
      <c r="V50" s="36"/>
    </row>
    <row r="51" spans="2:22" ht="16.5" thickTop="1" x14ac:dyDescent="0.25"/>
    <row r="146" spans="5:6" ht="20.25" thickBot="1" x14ac:dyDescent="0.35">
      <c r="E146" s="52"/>
      <c r="F146" s="52"/>
    </row>
    <row r="147" spans="5:6" x14ac:dyDescent="0.25">
      <c r="E147" s="53"/>
      <c r="F147" s="54"/>
    </row>
    <row r="148" spans="5:6" x14ac:dyDescent="0.25">
      <c r="E148" s="53"/>
      <c r="F148" s="54"/>
    </row>
    <row r="149" spans="5:6" x14ac:dyDescent="0.25">
      <c r="E149" s="53"/>
      <c r="F149" s="54"/>
    </row>
  </sheetData>
  <mergeCells count="16">
    <mergeCell ref="C14:F14"/>
    <mergeCell ref="C8:D8"/>
    <mergeCell ref="E8:I8"/>
    <mergeCell ref="G14:I14"/>
    <mergeCell ref="B2:V2"/>
    <mergeCell ref="C5:D5"/>
    <mergeCell ref="E5:I5"/>
    <mergeCell ref="C6:D6"/>
    <mergeCell ref="E6:I6"/>
    <mergeCell ref="C7:D7"/>
    <mergeCell ref="E7:I7"/>
    <mergeCell ref="M5:O5"/>
    <mergeCell ref="E10:I10"/>
    <mergeCell ref="E11:I11"/>
    <mergeCell ref="E9:I9"/>
    <mergeCell ref="C10:D12"/>
  </mergeCells>
  <conditionalFormatting sqref="G14:I14">
    <cfRule type="containsText" dxfId="0" priority="1" operator="containsText" text="Gold">
      <formula>NOT(ISERROR(SEARCH("Gold",G14)))</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103"/>
  <sheetViews>
    <sheetView showGridLines="0" workbookViewId="0">
      <selection activeCell="A98" sqref="A98:XFD102"/>
    </sheetView>
  </sheetViews>
  <sheetFormatPr defaultColWidth="11.42578125" defaultRowHeight="15" x14ac:dyDescent="0.25"/>
  <cols>
    <col min="1" max="1" width="4" customWidth="1"/>
    <col min="2" max="2" width="5.42578125" customWidth="1"/>
    <col min="3" max="3" width="4.42578125" customWidth="1"/>
    <col min="11" max="11" width="21.140625" customWidth="1"/>
    <col min="14" max="14" width="10.85546875" customWidth="1"/>
  </cols>
  <sheetData>
    <row r="1" spans="2:14" ht="15" customHeight="1" thickBot="1" x14ac:dyDescent="0.3"/>
    <row r="2" spans="2:14" ht="60" customHeight="1" thickTop="1" thickBot="1" x14ac:dyDescent="0.3">
      <c r="B2" s="242" t="s">
        <v>117</v>
      </c>
      <c r="C2" s="243"/>
      <c r="D2" s="243"/>
      <c r="E2" s="243"/>
      <c r="F2" s="243"/>
      <c r="G2" s="243"/>
      <c r="H2" s="243"/>
      <c r="I2" s="243"/>
      <c r="J2" s="243"/>
      <c r="K2" s="243"/>
      <c r="L2" s="243"/>
      <c r="M2" s="243"/>
      <c r="N2" s="244"/>
    </row>
    <row r="3" spans="2:14" ht="16.5" thickTop="1" x14ac:dyDescent="0.25">
      <c r="B3" s="37"/>
      <c r="C3" s="38"/>
      <c r="D3" s="38"/>
      <c r="E3" s="38"/>
      <c r="F3" s="38"/>
      <c r="G3" s="38"/>
      <c r="H3" s="38"/>
      <c r="I3" s="38"/>
      <c r="J3" s="38"/>
      <c r="K3" s="38"/>
      <c r="L3" s="38"/>
      <c r="M3" s="38"/>
      <c r="N3" s="39"/>
    </row>
    <row r="4" spans="2:14" ht="15.75" x14ac:dyDescent="0.25">
      <c r="B4" s="31"/>
      <c r="C4" s="32"/>
      <c r="D4" s="32"/>
      <c r="E4" s="32"/>
      <c r="F4" s="32"/>
      <c r="G4" s="32"/>
      <c r="H4" s="32"/>
      <c r="I4" s="32"/>
      <c r="J4" s="32"/>
      <c r="K4" s="32"/>
      <c r="L4" s="32"/>
      <c r="M4" s="32"/>
      <c r="N4" s="33"/>
    </row>
    <row r="5" spans="2:14" ht="15.75" x14ac:dyDescent="0.25">
      <c r="B5" s="31"/>
      <c r="C5" s="32"/>
      <c r="D5" s="32"/>
      <c r="E5" s="32"/>
      <c r="F5" s="32"/>
      <c r="G5" s="32"/>
      <c r="H5" s="32"/>
      <c r="I5" s="32"/>
      <c r="J5" s="32"/>
      <c r="K5" s="32"/>
      <c r="L5" s="32"/>
      <c r="M5" s="32"/>
      <c r="N5" s="33"/>
    </row>
    <row r="6" spans="2:14" ht="15.75" x14ac:dyDescent="0.25">
      <c r="B6" s="31"/>
      <c r="C6" s="32"/>
      <c r="D6" s="32"/>
      <c r="E6" s="32"/>
      <c r="F6" s="32"/>
      <c r="G6" s="32"/>
      <c r="H6" s="32"/>
      <c r="I6" s="32"/>
      <c r="J6" s="32"/>
      <c r="K6" s="32"/>
      <c r="L6" s="32"/>
      <c r="M6" s="32"/>
      <c r="N6" s="33"/>
    </row>
    <row r="7" spans="2:14" ht="15.75" x14ac:dyDescent="0.25">
      <c r="B7" s="31"/>
      <c r="C7" s="32"/>
      <c r="D7" s="32"/>
      <c r="E7" s="32"/>
      <c r="F7" s="32"/>
      <c r="G7" s="32"/>
      <c r="H7" s="32"/>
      <c r="I7" s="32"/>
      <c r="J7" s="32"/>
      <c r="K7" s="32"/>
      <c r="L7" s="32"/>
      <c r="M7" s="32"/>
      <c r="N7" s="33"/>
    </row>
    <row r="8" spans="2:14" ht="15.75" x14ac:dyDescent="0.25">
      <c r="B8" s="31"/>
      <c r="C8" s="32"/>
      <c r="D8" s="32"/>
      <c r="E8" s="32"/>
      <c r="F8" s="32"/>
      <c r="G8" s="32"/>
      <c r="H8" s="32"/>
      <c r="I8" s="32"/>
      <c r="J8" s="32"/>
      <c r="K8" s="32"/>
      <c r="L8" s="32"/>
      <c r="M8" s="32"/>
      <c r="N8" s="33"/>
    </row>
    <row r="9" spans="2:14" ht="15.75" x14ac:dyDescent="0.25">
      <c r="B9" s="31"/>
      <c r="C9" s="32"/>
      <c r="D9" s="32"/>
      <c r="E9" s="32"/>
      <c r="F9" s="32"/>
      <c r="G9" s="32"/>
      <c r="H9" s="32"/>
      <c r="I9" s="32"/>
      <c r="J9" s="32"/>
      <c r="K9" s="32"/>
      <c r="L9" s="32"/>
      <c r="M9" s="32"/>
      <c r="N9" s="33"/>
    </row>
    <row r="10" spans="2:14" ht="15.75" x14ac:dyDescent="0.25">
      <c r="B10" s="31"/>
      <c r="C10" s="32"/>
      <c r="D10" s="32"/>
      <c r="E10" s="32"/>
      <c r="F10" s="32"/>
      <c r="G10" s="32"/>
      <c r="H10" s="32"/>
      <c r="I10" s="32"/>
      <c r="J10" s="32"/>
      <c r="K10" s="32"/>
      <c r="L10" s="32"/>
      <c r="M10" s="32"/>
      <c r="N10" s="33"/>
    </row>
    <row r="11" spans="2:14" ht="15.75" x14ac:dyDescent="0.25">
      <c r="B11" s="31"/>
      <c r="C11" s="32"/>
      <c r="D11" s="32"/>
      <c r="E11" s="32"/>
      <c r="F11" s="32"/>
      <c r="G11" s="32"/>
      <c r="H11" s="32"/>
      <c r="I11" s="32"/>
      <c r="J11" s="32"/>
      <c r="K11" s="32"/>
      <c r="L11" s="32"/>
      <c r="M11" s="32"/>
      <c r="N11" s="33"/>
    </row>
    <row r="12" spans="2:14" ht="15.75" x14ac:dyDescent="0.25">
      <c r="B12" s="31"/>
      <c r="C12" s="32"/>
      <c r="D12" s="32"/>
      <c r="E12" s="32"/>
      <c r="F12" s="32"/>
      <c r="G12" s="32"/>
      <c r="H12" s="32"/>
      <c r="I12" s="32"/>
      <c r="J12" s="32"/>
      <c r="K12" s="32"/>
      <c r="L12" s="32"/>
      <c r="M12" s="32"/>
      <c r="N12" s="33"/>
    </row>
    <row r="13" spans="2:14" ht="19.5" x14ac:dyDescent="0.3">
      <c r="B13" s="31"/>
      <c r="C13" s="32"/>
      <c r="D13" s="32"/>
      <c r="E13" s="216" t="s">
        <v>7</v>
      </c>
      <c r="F13" s="216"/>
      <c r="G13" s="223" t="s">
        <v>58</v>
      </c>
      <c r="H13" s="223"/>
      <c r="I13" s="223"/>
      <c r="J13" s="223"/>
      <c r="K13" s="223"/>
      <c r="L13" s="32"/>
      <c r="M13" s="32"/>
      <c r="N13" s="33"/>
    </row>
    <row r="14" spans="2:14" ht="19.5" x14ac:dyDescent="0.3">
      <c r="B14" s="31"/>
      <c r="C14" s="32"/>
      <c r="D14" s="32"/>
      <c r="E14" s="216" t="s">
        <v>20</v>
      </c>
      <c r="F14" s="216"/>
      <c r="G14" s="222" t="s">
        <v>47</v>
      </c>
      <c r="H14" s="222"/>
      <c r="I14" s="222"/>
      <c r="J14" s="222"/>
      <c r="K14" s="222"/>
      <c r="L14" s="32"/>
      <c r="M14" s="32"/>
      <c r="N14" s="33"/>
    </row>
    <row r="15" spans="2:14" ht="19.5" x14ac:dyDescent="0.3">
      <c r="B15" s="31"/>
      <c r="C15" s="32"/>
      <c r="D15" s="32"/>
      <c r="E15" s="216" t="s">
        <v>49</v>
      </c>
      <c r="F15" s="216"/>
      <c r="G15" s="222" t="s">
        <v>48</v>
      </c>
      <c r="H15" s="222"/>
      <c r="I15" s="222"/>
      <c r="J15" s="222"/>
      <c r="K15" s="222"/>
      <c r="L15" s="32"/>
      <c r="M15" s="32"/>
      <c r="N15" s="33"/>
    </row>
    <row r="16" spans="2:14" ht="19.5" x14ac:dyDescent="0.3">
      <c r="B16" s="31"/>
      <c r="C16" s="32"/>
      <c r="D16" s="32"/>
      <c r="E16" s="49" t="s">
        <v>59</v>
      </c>
      <c r="F16" s="49"/>
      <c r="G16" s="222" t="s">
        <v>60</v>
      </c>
      <c r="H16" s="222"/>
      <c r="I16" s="222"/>
      <c r="J16" s="222"/>
      <c r="K16" s="222"/>
      <c r="L16" s="32"/>
      <c r="M16" s="32"/>
      <c r="N16" s="33"/>
    </row>
    <row r="17" spans="2:14" ht="20.45" customHeight="1" x14ac:dyDescent="0.3">
      <c r="B17" s="31"/>
      <c r="C17" s="32"/>
      <c r="D17" s="32"/>
      <c r="E17" s="216" t="s">
        <v>33</v>
      </c>
      <c r="F17" s="216"/>
      <c r="G17" s="217" t="s">
        <v>61</v>
      </c>
      <c r="H17" s="217"/>
      <c r="I17" s="217"/>
      <c r="J17" s="217"/>
      <c r="K17" s="217"/>
      <c r="L17" s="32"/>
      <c r="M17" s="32"/>
      <c r="N17" s="33"/>
    </row>
    <row r="18" spans="2:14" ht="25.5" customHeight="1" x14ac:dyDescent="0.3">
      <c r="B18" s="31"/>
      <c r="C18" s="32"/>
      <c r="D18" s="32"/>
      <c r="E18" s="252" t="s">
        <v>80</v>
      </c>
      <c r="F18" s="252"/>
      <c r="G18" s="253"/>
      <c r="H18" s="253"/>
      <c r="I18" s="253"/>
      <c r="J18" s="253"/>
      <c r="K18" s="253"/>
      <c r="L18" s="32"/>
      <c r="M18" s="32"/>
      <c r="N18" s="33"/>
    </row>
    <row r="19" spans="2:14" ht="19.5" x14ac:dyDescent="0.3">
      <c r="B19" s="31"/>
      <c r="C19" s="32"/>
      <c r="D19" s="32"/>
      <c r="E19" s="252"/>
      <c r="F19" s="252"/>
      <c r="G19" s="219" t="s">
        <v>2</v>
      </c>
      <c r="H19" s="219"/>
      <c r="I19" s="219"/>
      <c r="J19" s="219"/>
      <c r="K19" s="220"/>
      <c r="L19" s="40"/>
      <c r="M19" s="40"/>
      <c r="N19" s="33"/>
    </row>
    <row r="20" spans="2:14" ht="18" customHeight="1" x14ac:dyDescent="0.3">
      <c r="B20" s="31"/>
      <c r="C20" s="32"/>
      <c r="D20" s="32"/>
      <c r="E20" s="32"/>
      <c r="F20" s="32"/>
      <c r="G20" s="32"/>
      <c r="H20" s="32"/>
      <c r="I20" s="32"/>
      <c r="J20" s="32"/>
      <c r="K20" s="32"/>
      <c r="L20" s="41"/>
      <c r="M20" s="41"/>
      <c r="N20" s="33"/>
    </row>
    <row r="21" spans="2:14" ht="19.5" x14ac:dyDescent="0.3">
      <c r="B21" s="31"/>
      <c r="C21" s="32"/>
      <c r="D21" s="32"/>
      <c r="E21" s="32"/>
      <c r="F21" s="32"/>
      <c r="G21" s="250"/>
      <c r="H21" s="250"/>
      <c r="I21" s="250"/>
      <c r="J21" s="250"/>
      <c r="K21" s="250"/>
      <c r="L21" s="250"/>
      <c r="M21" s="40"/>
      <c r="N21" s="33"/>
    </row>
    <row r="22" spans="2:14" ht="15.75" x14ac:dyDescent="0.25">
      <c r="B22" s="31"/>
      <c r="C22" s="32"/>
      <c r="D22" s="32"/>
      <c r="E22" s="32"/>
      <c r="F22" s="32"/>
      <c r="G22" s="32"/>
      <c r="H22" s="32"/>
      <c r="I22" s="32"/>
      <c r="J22" s="32"/>
      <c r="K22" s="32"/>
      <c r="L22" s="32"/>
      <c r="M22" s="32"/>
      <c r="N22" s="33"/>
    </row>
    <row r="23" spans="2:14" ht="15.75" x14ac:dyDescent="0.25">
      <c r="B23" s="31"/>
      <c r="C23" s="32"/>
      <c r="D23" s="32"/>
      <c r="E23" s="32"/>
      <c r="F23" s="32"/>
      <c r="G23" s="251"/>
      <c r="H23" s="251"/>
      <c r="I23" s="251"/>
      <c r="J23" s="251"/>
      <c r="K23" s="251"/>
      <c r="L23" s="251"/>
      <c r="M23" s="32"/>
      <c r="N23" s="33"/>
    </row>
    <row r="24" spans="2:14" ht="15.75" x14ac:dyDescent="0.25">
      <c r="B24" s="31"/>
      <c r="C24" s="32"/>
      <c r="D24" s="32"/>
      <c r="E24" s="32"/>
      <c r="F24" s="32"/>
      <c r="G24" s="251"/>
      <c r="H24" s="251"/>
      <c r="I24" s="251"/>
      <c r="J24" s="251"/>
      <c r="K24" s="251"/>
      <c r="L24" s="251"/>
      <c r="M24" s="32"/>
      <c r="N24" s="33"/>
    </row>
    <row r="25" spans="2:14" ht="15.75" x14ac:dyDescent="0.25">
      <c r="B25" s="31"/>
      <c r="C25" s="32"/>
      <c r="D25" s="32"/>
      <c r="E25" s="32"/>
      <c r="F25" s="32"/>
      <c r="G25" s="66"/>
      <c r="H25" s="66"/>
      <c r="I25" s="66"/>
      <c r="J25" s="66"/>
      <c r="K25" s="66"/>
      <c r="L25" s="66"/>
      <c r="M25" s="32"/>
      <c r="N25" s="33"/>
    </row>
    <row r="26" spans="2:14" ht="15.75" x14ac:dyDescent="0.25">
      <c r="B26" s="31"/>
      <c r="C26" s="32"/>
      <c r="D26" s="32"/>
      <c r="E26" s="32"/>
      <c r="F26" s="32"/>
      <c r="G26" s="251"/>
      <c r="H26" s="251"/>
      <c r="I26" s="251"/>
      <c r="J26" s="251"/>
      <c r="K26" s="251"/>
      <c r="L26" s="251"/>
      <c r="M26" s="32"/>
      <c r="N26" s="33"/>
    </row>
    <row r="27" spans="2:14" ht="15.75" x14ac:dyDescent="0.25">
      <c r="B27" s="31"/>
      <c r="C27" s="32"/>
      <c r="D27" s="32"/>
      <c r="E27" s="32"/>
      <c r="F27" s="32"/>
      <c r="G27" s="32"/>
      <c r="H27" s="32"/>
      <c r="I27" s="32"/>
      <c r="J27" s="32"/>
      <c r="K27" s="32"/>
      <c r="L27" s="32"/>
      <c r="M27" s="32"/>
      <c r="N27" s="33"/>
    </row>
    <row r="28" spans="2:14" ht="51" customHeight="1" thickBot="1" x14ac:dyDescent="0.3">
      <c r="B28" s="42"/>
      <c r="C28" s="43"/>
      <c r="D28" s="43"/>
      <c r="E28" s="43"/>
      <c r="F28" s="43"/>
      <c r="G28" s="43"/>
      <c r="H28" s="43"/>
      <c r="I28" s="43"/>
      <c r="J28" s="43"/>
      <c r="K28" s="43"/>
      <c r="L28" s="43"/>
      <c r="M28" s="43"/>
      <c r="N28" s="44"/>
    </row>
    <row r="98" spans="4:5" ht="15.75" hidden="1" customHeight="1" thickBot="1" x14ac:dyDescent="0.3">
      <c r="D98" s="78" t="s">
        <v>36</v>
      </c>
    </row>
    <row r="99" spans="4:5" hidden="1" x14ac:dyDescent="0.25">
      <c r="D99" s="74" t="s">
        <v>44</v>
      </c>
    </row>
    <row r="100" spans="4:5" hidden="1" x14ac:dyDescent="0.25">
      <c r="D100" s="75" t="s">
        <v>2</v>
      </c>
    </row>
    <row r="101" spans="4:5" hidden="1" x14ac:dyDescent="0.25">
      <c r="D101" s="75" t="s">
        <v>45</v>
      </c>
    </row>
    <row r="102" spans="4:5" hidden="1" x14ac:dyDescent="0.25">
      <c r="D102" s="75" t="s">
        <v>46</v>
      </c>
    </row>
    <row r="103" spans="4:5" x14ac:dyDescent="0.25">
      <c r="D103" s="76"/>
      <c r="E103" s="77"/>
    </row>
  </sheetData>
  <mergeCells count="16">
    <mergeCell ref="B2:N2"/>
    <mergeCell ref="E13:F13"/>
    <mergeCell ref="G13:K13"/>
    <mergeCell ref="E14:F14"/>
    <mergeCell ref="G14:K14"/>
    <mergeCell ref="G16:K16"/>
    <mergeCell ref="G21:L21"/>
    <mergeCell ref="G26:L26"/>
    <mergeCell ref="E15:F15"/>
    <mergeCell ref="G15:K15"/>
    <mergeCell ref="E17:F17"/>
    <mergeCell ref="G17:K17"/>
    <mergeCell ref="E18:F19"/>
    <mergeCell ref="G18:K18"/>
    <mergeCell ref="G19:K19"/>
    <mergeCell ref="G23:L24"/>
  </mergeCells>
  <dataValidations count="1">
    <dataValidation type="list" allowBlank="1" showInputMessage="1" showErrorMessage="1" sqref="G19:K19" xr:uid="{00000000-0002-0000-0A00-000000000000}">
      <formula1>$D$100:$D$102</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U62"/>
  <sheetViews>
    <sheetView showGridLines="0" topLeftCell="A52" workbookViewId="0">
      <selection activeCell="D57" sqref="D57:N57"/>
    </sheetView>
  </sheetViews>
  <sheetFormatPr defaultColWidth="11.42578125" defaultRowHeight="15" x14ac:dyDescent="0.25"/>
  <cols>
    <col min="1" max="1" width="4" customWidth="1"/>
    <col min="2" max="3" width="3.5703125" customWidth="1"/>
    <col min="14" max="14" width="13.85546875" customWidth="1"/>
  </cols>
  <sheetData>
    <row r="1" spans="2:21" ht="15.75" thickBot="1" x14ac:dyDescent="0.3"/>
    <row r="2" spans="2:21" ht="60" customHeight="1" thickTop="1" x14ac:dyDescent="0.25">
      <c r="B2" s="242" t="s">
        <v>62</v>
      </c>
      <c r="C2" s="243"/>
      <c r="D2" s="243"/>
      <c r="E2" s="243"/>
      <c r="F2" s="243"/>
      <c r="G2" s="243"/>
      <c r="H2" s="243"/>
      <c r="I2" s="243"/>
      <c r="J2" s="243"/>
      <c r="K2" s="243"/>
      <c r="L2" s="243"/>
      <c r="M2" s="243"/>
      <c r="N2" s="243"/>
      <c r="O2" s="243"/>
    </row>
    <row r="3" spans="2:21" x14ac:dyDescent="0.25">
      <c r="B3" s="69"/>
      <c r="C3" s="68"/>
      <c r="D3" s="68"/>
      <c r="E3" s="68"/>
      <c r="F3" s="68"/>
      <c r="G3" s="68"/>
      <c r="H3" s="68"/>
      <c r="I3" s="68"/>
      <c r="J3" s="68"/>
      <c r="K3" s="68"/>
      <c r="L3" s="68"/>
      <c r="M3" s="68"/>
      <c r="N3" s="68"/>
      <c r="O3" s="70"/>
    </row>
    <row r="4" spans="2:21" ht="18" x14ac:dyDescent="0.25">
      <c r="B4" s="69"/>
      <c r="C4" s="212" t="s">
        <v>119</v>
      </c>
      <c r="D4" s="68"/>
      <c r="E4" s="68"/>
      <c r="F4" s="68"/>
      <c r="G4" s="68"/>
      <c r="H4" s="68"/>
      <c r="I4" s="68"/>
      <c r="J4" s="68"/>
      <c r="K4" s="68"/>
      <c r="L4" s="68"/>
      <c r="M4" s="68"/>
      <c r="N4" s="68"/>
      <c r="O4" s="70"/>
      <c r="U4" s="67"/>
    </row>
    <row r="5" spans="2:21" ht="32.25" customHeight="1" x14ac:dyDescent="0.25">
      <c r="B5" s="69"/>
      <c r="C5" s="205" t="s">
        <v>118</v>
      </c>
      <c r="D5" s="254" t="s">
        <v>124</v>
      </c>
      <c r="E5" s="255"/>
      <c r="F5" s="255"/>
      <c r="G5" s="255"/>
      <c r="H5" s="255"/>
      <c r="I5" s="255"/>
      <c r="J5" s="255"/>
      <c r="K5" s="255"/>
      <c r="L5" s="255"/>
      <c r="M5" s="255"/>
      <c r="N5" s="255"/>
      <c r="O5" s="70"/>
      <c r="U5" s="67"/>
    </row>
    <row r="6" spans="2:21" ht="34.5" customHeight="1" x14ac:dyDescent="0.25">
      <c r="B6" s="69"/>
      <c r="C6" s="205" t="s">
        <v>118</v>
      </c>
      <c r="D6" s="256" t="s">
        <v>173</v>
      </c>
      <c r="E6" s="257"/>
      <c r="F6" s="257"/>
      <c r="G6" s="257"/>
      <c r="H6" s="257"/>
      <c r="I6" s="257"/>
      <c r="J6" s="257"/>
      <c r="K6" s="257"/>
      <c r="L6" s="257"/>
      <c r="M6" s="257"/>
      <c r="N6" s="257"/>
      <c r="O6" s="70"/>
      <c r="U6" s="67"/>
    </row>
    <row r="7" spans="2:21" ht="34.5" customHeight="1" x14ac:dyDescent="0.25">
      <c r="B7" s="69"/>
      <c r="C7" s="205" t="s">
        <v>118</v>
      </c>
      <c r="D7" s="254" t="s">
        <v>125</v>
      </c>
      <c r="E7" s="255"/>
      <c r="F7" s="255"/>
      <c r="G7" s="255"/>
      <c r="H7" s="255"/>
      <c r="I7" s="255"/>
      <c r="J7" s="255"/>
      <c r="K7" s="255"/>
      <c r="L7" s="255"/>
      <c r="M7" s="255"/>
      <c r="N7" s="255"/>
      <c r="O7" s="70"/>
      <c r="U7" s="67"/>
    </row>
    <row r="8" spans="2:21" x14ac:dyDescent="0.25">
      <c r="B8" s="69"/>
      <c r="C8" s="205"/>
      <c r="D8" s="254"/>
      <c r="E8" s="255"/>
      <c r="F8" s="255"/>
      <c r="G8" s="255"/>
      <c r="H8" s="255"/>
      <c r="I8" s="255"/>
      <c r="J8" s="255"/>
      <c r="K8" s="255"/>
      <c r="L8" s="255"/>
      <c r="M8" s="255"/>
      <c r="N8" s="255"/>
      <c r="O8" s="70"/>
      <c r="U8" s="67"/>
    </row>
    <row r="9" spans="2:21" x14ac:dyDescent="0.25">
      <c r="B9" s="69"/>
      <c r="C9" s="205"/>
      <c r="D9" s="254"/>
      <c r="E9" s="255"/>
      <c r="F9" s="255"/>
      <c r="G9" s="255"/>
      <c r="H9" s="255"/>
      <c r="I9" s="255"/>
      <c r="J9" s="255"/>
      <c r="K9" s="255"/>
      <c r="L9" s="255"/>
      <c r="M9" s="255"/>
      <c r="N9" s="255"/>
      <c r="O9" s="70"/>
    </row>
    <row r="10" spans="2:21" x14ac:dyDescent="0.25">
      <c r="B10" s="69"/>
      <c r="C10" s="205"/>
      <c r="D10" s="254"/>
      <c r="E10" s="255"/>
      <c r="F10" s="255"/>
      <c r="G10" s="255"/>
      <c r="H10" s="255"/>
      <c r="I10" s="255"/>
      <c r="J10" s="255"/>
      <c r="K10" s="255"/>
      <c r="L10" s="255"/>
      <c r="M10" s="255"/>
      <c r="N10" s="255"/>
      <c r="O10" s="70"/>
    </row>
    <row r="11" spans="2:21" ht="15.75" x14ac:dyDescent="0.25">
      <c r="B11" s="69"/>
      <c r="C11" s="204"/>
      <c r="D11" s="206"/>
      <c r="E11" s="204"/>
      <c r="F11" s="204"/>
      <c r="G11" s="204"/>
      <c r="H11" s="204"/>
      <c r="I11" s="204"/>
      <c r="J11" s="204"/>
      <c r="K11" s="204"/>
      <c r="L11" s="204"/>
      <c r="M11" s="204"/>
      <c r="N11" s="204"/>
      <c r="O11" s="70"/>
    </row>
    <row r="12" spans="2:21" x14ac:dyDescent="0.25">
      <c r="B12" s="69"/>
      <c r="C12" s="204"/>
      <c r="D12" s="204"/>
      <c r="E12" s="204"/>
      <c r="F12" s="204"/>
      <c r="G12" s="204"/>
      <c r="H12" s="204"/>
      <c r="I12" s="204"/>
      <c r="J12" s="204"/>
      <c r="K12" s="204"/>
      <c r="L12" s="204"/>
      <c r="M12" s="204"/>
      <c r="N12" s="204"/>
      <c r="O12" s="70"/>
    </row>
    <row r="13" spans="2:21" x14ac:dyDescent="0.25">
      <c r="B13" s="69"/>
      <c r="C13" s="204"/>
      <c r="D13" s="204"/>
      <c r="E13" s="204"/>
      <c r="F13" s="204"/>
      <c r="G13" s="204"/>
      <c r="H13" s="204"/>
      <c r="I13" s="204"/>
      <c r="J13" s="204"/>
      <c r="K13" s="204"/>
      <c r="L13" s="204"/>
      <c r="M13" s="204"/>
      <c r="N13" s="204"/>
      <c r="O13" s="70"/>
    </row>
    <row r="14" spans="2:21" x14ac:dyDescent="0.25">
      <c r="B14" s="69"/>
      <c r="C14" s="204"/>
      <c r="D14" s="204"/>
      <c r="E14" s="204"/>
      <c r="F14" s="204"/>
      <c r="G14" s="204"/>
      <c r="H14" s="204"/>
      <c r="I14" s="204"/>
      <c r="J14" s="204"/>
      <c r="K14" s="204"/>
      <c r="L14" s="204"/>
      <c r="M14" s="204"/>
      <c r="N14" s="204"/>
      <c r="O14" s="70"/>
    </row>
    <row r="15" spans="2:21" x14ac:dyDescent="0.25">
      <c r="B15" s="69"/>
      <c r="C15" s="204"/>
      <c r="D15" s="204"/>
      <c r="E15" s="204"/>
      <c r="F15" s="204"/>
      <c r="G15" s="204"/>
      <c r="H15" s="204"/>
      <c r="I15" s="204"/>
      <c r="J15" s="204"/>
      <c r="K15" s="204"/>
      <c r="L15" s="204"/>
      <c r="M15" s="204"/>
      <c r="N15" s="204"/>
      <c r="O15" s="70"/>
    </row>
    <row r="16" spans="2:21" x14ac:dyDescent="0.25">
      <c r="B16" s="69"/>
      <c r="C16" s="204"/>
      <c r="D16" s="204"/>
      <c r="E16" s="204"/>
      <c r="F16" s="204"/>
      <c r="G16" s="204"/>
      <c r="H16" s="204"/>
      <c r="I16" s="204"/>
      <c r="J16" s="204"/>
      <c r="K16" s="204"/>
      <c r="L16" s="204"/>
      <c r="M16" s="204"/>
      <c r="N16" s="204"/>
      <c r="O16" s="70"/>
    </row>
    <row r="17" spans="2:15" x14ac:dyDescent="0.25">
      <c r="B17" s="69"/>
      <c r="C17" s="204"/>
      <c r="D17" s="204"/>
      <c r="E17" s="204"/>
      <c r="F17" s="204"/>
      <c r="G17" s="204"/>
      <c r="H17" s="204"/>
      <c r="I17" s="204"/>
      <c r="J17" s="204"/>
      <c r="K17" s="204"/>
      <c r="L17" s="204"/>
      <c r="M17" s="204"/>
      <c r="N17" s="204"/>
      <c r="O17" s="70"/>
    </row>
    <row r="18" spans="2:15" x14ac:dyDescent="0.25">
      <c r="B18" s="69"/>
      <c r="C18" s="204"/>
      <c r="D18" s="204"/>
      <c r="E18" s="204"/>
      <c r="F18" s="204"/>
      <c r="G18" s="204"/>
      <c r="H18" s="204"/>
      <c r="I18" s="204"/>
      <c r="J18" s="204"/>
      <c r="K18" s="204"/>
      <c r="L18" s="204"/>
      <c r="M18" s="204"/>
      <c r="N18" s="204"/>
      <c r="O18" s="70"/>
    </row>
    <row r="19" spans="2:15" x14ac:dyDescent="0.25">
      <c r="B19" s="69"/>
      <c r="C19" s="204"/>
      <c r="D19" s="204"/>
      <c r="E19" s="204"/>
      <c r="F19" s="204"/>
      <c r="G19" s="204"/>
      <c r="H19" s="204"/>
      <c r="I19" s="204"/>
      <c r="J19" s="204"/>
      <c r="K19" s="204"/>
      <c r="L19" s="204"/>
      <c r="M19" s="204"/>
      <c r="N19" s="204"/>
      <c r="O19" s="70"/>
    </row>
    <row r="20" spans="2:15" x14ac:dyDescent="0.25">
      <c r="B20" s="69"/>
      <c r="C20" s="204"/>
      <c r="D20" s="204"/>
      <c r="E20" s="204"/>
      <c r="F20" s="204"/>
      <c r="G20" s="204"/>
      <c r="H20" s="204"/>
      <c r="I20" s="204"/>
      <c r="J20" s="204"/>
      <c r="K20" s="204"/>
      <c r="L20" s="204"/>
      <c r="M20" s="204"/>
      <c r="N20" s="204"/>
      <c r="O20" s="70"/>
    </row>
    <row r="21" spans="2:15" x14ac:dyDescent="0.25">
      <c r="B21" s="69"/>
      <c r="C21" s="204"/>
      <c r="D21" s="204"/>
      <c r="E21" s="204"/>
      <c r="F21" s="204"/>
      <c r="G21" s="204"/>
      <c r="H21" s="204"/>
      <c r="I21" s="204"/>
      <c r="J21" s="204"/>
      <c r="K21" s="204"/>
      <c r="L21" s="204"/>
      <c r="M21" s="204"/>
      <c r="N21" s="204"/>
      <c r="O21" s="70"/>
    </row>
    <row r="22" spans="2:15" ht="18" x14ac:dyDescent="0.25">
      <c r="B22" s="69"/>
      <c r="C22" s="212" t="s">
        <v>120</v>
      </c>
      <c r="D22" s="204"/>
      <c r="E22" s="204"/>
      <c r="F22" s="204"/>
      <c r="G22" s="204"/>
      <c r="H22" s="204"/>
      <c r="I22" s="204"/>
      <c r="J22" s="204"/>
      <c r="K22" s="204"/>
      <c r="L22" s="204"/>
      <c r="M22" s="204"/>
      <c r="N22" s="204"/>
      <c r="O22" s="70"/>
    </row>
    <row r="23" spans="2:15" x14ac:dyDescent="0.25">
      <c r="B23" s="69"/>
      <c r="C23" s="205" t="s">
        <v>118</v>
      </c>
      <c r="D23" s="254" t="s">
        <v>126</v>
      </c>
      <c r="E23" s="255"/>
      <c r="F23" s="255"/>
      <c r="G23" s="255"/>
      <c r="H23" s="255"/>
      <c r="I23" s="255"/>
      <c r="J23" s="255"/>
      <c r="K23" s="255"/>
      <c r="L23" s="255"/>
      <c r="M23" s="255"/>
      <c r="N23" s="255"/>
      <c r="O23" s="70"/>
    </row>
    <row r="24" spans="2:15" x14ac:dyDescent="0.25">
      <c r="B24" s="69"/>
      <c r="C24" s="205" t="s">
        <v>118</v>
      </c>
      <c r="D24" s="254" t="s">
        <v>127</v>
      </c>
      <c r="E24" s="255"/>
      <c r="F24" s="255"/>
      <c r="G24" s="255"/>
      <c r="H24" s="255"/>
      <c r="I24" s="255"/>
      <c r="J24" s="255"/>
      <c r="K24" s="255"/>
      <c r="L24" s="255"/>
      <c r="M24" s="255"/>
      <c r="N24" s="255"/>
      <c r="O24" s="70"/>
    </row>
    <row r="25" spans="2:15" x14ac:dyDescent="0.25">
      <c r="B25" s="69"/>
      <c r="C25" s="205"/>
      <c r="D25" s="254"/>
      <c r="E25" s="255"/>
      <c r="F25" s="255"/>
      <c r="G25" s="255"/>
      <c r="H25" s="255"/>
      <c r="I25" s="255"/>
      <c r="J25" s="255"/>
      <c r="K25" s="255"/>
      <c r="L25" s="255"/>
      <c r="M25" s="255"/>
      <c r="N25" s="255"/>
      <c r="O25" s="70"/>
    </row>
    <row r="26" spans="2:15" ht="18" x14ac:dyDescent="0.25">
      <c r="B26" s="69"/>
      <c r="C26" s="212" t="s">
        <v>121</v>
      </c>
      <c r="D26" s="204"/>
      <c r="E26" s="204"/>
      <c r="F26" s="204"/>
      <c r="G26" s="204"/>
      <c r="H26" s="204"/>
      <c r="I26" s="204"/>
      <c r="J26" s="204"/>
      <c r="K26" s="204"/>
      <c r="L26" s="204"/>
      <c r="M26" s="204"/>
      <c r="N26" s="204"/>
      <c r="O26" s="70"/>
    </row>
    <row r="27" spans="2:15" x14ac:dyDescent="0.25">
      <c r="B27" s="69"/>
      <c r="C27" s="205" t="s">
        <v>118</v>
      </c>
      <c r="D27" s="254" t="s">
        <v>128</v>
      </c>
      <c r="E27" s="255"/>
      <c r="F27" s="255"/>
      <c r="G27" s="255"/>
      <c r="H27" s="255"/>
      <c r="I27" s="255"/>
      <c r="J27" s="255"/>
      <c r="K27" s="255"/>
      <c r="L27" s="255"/>
      <c r="M27" s="255"/>
      <c r="N27" s="255"/>
      <c r="O27" s="70"/>
    </row>
    <row r="28" spans="2:15" ht="33" customHeight="1" x14ac:dyDescent="0.25">
      <c r="B28" s="69"/>
      <c r="C28" s="205" t="s">
        <v>118</v>
      </c>
      <c r="D28" s="254" t="s">
        <v>174</v>
      </c>
      <c r="E28" s="255"/>
      <c r="F28" s="255"/>
      <c r="G28" s="255"/>
      <c r="H28" s="255"/>
      <c r="I28" s="255"/>
      <c r="J28" s="255"/>
      <c r="K28" s="255"/>
      <c r="L28" s="255"/>
      <c r="M28" s="255"/>
      <c r="N28" s="255"/>
      <c r="O28" s="70"/>
    </row>
    <row r="29" spans="2:15" ht="29.25" customHeight="1" x14ac:dyDescent="0.25">
      <c r="B29" s="69"/>
      <c r="C29" s="205" t="s">
        <v>118</v>
      </c>
      <c r="D29" s="254" t="s">
        <v>123</v>
      </c>
      <c r="E29" s="255"/>
      <c r="F29" s="255"/>
      <c r="G29" s="255"/>
      <c r="H29" s="255"/>
      <c r="I29" s="255"/>
      <c r="J29" s="255"/>
      <c r="K29" s="255"/>
      <c r="L29" s="255"/>
      <c r="M29" s="255"/>
      <c r="N29" s="255"/>
      <c r="O29" s="70"/>
    </row>
    <row r="30" spans="2:15" x14ac:dyDescent="0.25">
      <c r="B30" s="69"/>
      <c r="C30" s="205"/>
      <c r="D30" s="254"/>
      <c r="E30" s="255"/>
      <c r="F30" s="255"/>
      <c r="G30" s="255"/>
      <c r="H30" s="255"/>
      <c r="I30" s="255"/>
      <c r="J30" s="255"/>
      <c r="K30" s="255"/>
      <c r="L30" s="255"/>
      <c r="M30" s="255"/>
      <c r="N30" s="255"/>
      <c r="O30" s="70"/>
    </row>
    <row r="31" spans="2:15" ht="18" x14ac:dyDescent="0.25">
      <c r="B31" s="69"/>
      <c r="C31" s="212" t="s">
        <v>122</v>
      </c>
      <c r="D31" s="204"/>
      <c r="E31" s="204"/>
      <c r="F31" s="204"/>
      <c r="G31" s="204"/>
      <c r="H31" s="204"/>
      <c r="I31" s="204"/>
      <c r="J31" s="204"/>
      <c r="K31" s="204"/>
      <c r="L31" s="204"/>
      <c r="M31" s="204"/>
      <c r="N31" s="204"/>
      <c r="O31" s="70"/>
    </row>
    <row r="32" spans="2:15" x14ac:dyDescent="0.25">
      <c r="B32" s="69"/>
      <c r="C32" s="205" t="s">
        <v>118</v>
      </c>
      <c r="D32" s="254" t="s">
        <v>129</v>
      </c>
      <c r="E32" s="255"/>
      <c r="F32" s="255"/>
      <c r="G32" s="255"/>
      <c r="H32" s="255"/>
      <c r="I32" s="255"/>
      <c r="J32" s="255"/>
      <c r="K32" s="255"/>
      <c r="L32" s="255"/>
      <c r="M32" s="255"/>
      <c r="N32" s="255"/>
      <c r="O32" s="70"/>
    </row>
    <row r="33" spans="2:15" ht="32.25" customHeight="1" x14ac:dyDescent="0.25">
      <c r="B33" s="69"/>
      <c r="C33" s="205" t="s">
        <v>118</v>
      </c>
      <c r="D33" s="254" t="s">
        <v>130</v>
      </c>
      <c r="E33" s="255"/>
      <c r="F33" s="255"/>
      <c r="G33" s="255"/>
      <c r="H33" s="255"/>
      <c r="I33" s="255"/>
      <c r="J33" s="255"/>
      <c r="K33" s="255"/>
      <c r="L33" s="255"/>
      <c r="M33" s="255"/>
      <c r="N33" s="255"/>
      <c r="O33" s="70"/>
    </row>
    <row r="34" spans="2:15" ht="18" customHeight="1" x14ac:dyDescent="0.25">
      <c r="B34" s="69"/>
      <c r="C34" s="205" t="s">
        <v>118</v>
      </c>
      <c r="D34" s="258" t="s">
        <v>131</v>
      </c>
      <c r="E34" s="258"/>
      <c r="F34" s="258"/>
      <c r="G34" s="258"/>
      <c r="H34" s="258"/>
      <c r="I34" s="258"/>
      <c r="J34" s="258"/>
      <c r="K34" s="258"/>
      <c r="L34" s="258"/>
      <c r="M34" s="258"/>
      <c r="N34" s="258"/>
      <c r="O34" s="70"/>
    </row>
    <row r="35" spans="2:15" x14ac:dyDescent="0.25">
      <c r="B35" s="69"/>
      <c r="C35" s="205"/>
      <c r="D35" s="254"/>
      <c r="E35" s="255"/>
      <c r="F35" s="255"/>
      <c r="G35" s="255"/>
      <c r="H35" s="255"/>
      <c r="I35" s="255"/>
      <c r="J35" s="255"/>
      <c r="K35" s="255"/>
      <c r="L35" s="255"/>
      <c r="M35" s="255"/>
      <c r="N35" s="255"/>
      <c r="O35" s="70"/>
    </row>
    <row r="36" spans="2:15" x14ac:dyDescent="0.25">
      <c r="B36" s="69"/>
      <c r="C36" s="205"/>
      <c r="D36" s="204"/>
      <c r="E36" s="204"/>
      <c r="F36" s="204"/>
      <c r="G36" s="204"/>
      <c r="H36" s="204"/>
      <c r="I36" s="204"/>
      <c r="J36" s="204"/>
      <c r="K36" s="204"/>
      <c r="L36" s="204"/>
      <c r="M36" s="204"/>
      <c r="N36" s="204"/>
      <c r="O36" s="70"/>
    </row>
    <row r="37" spans="2:15" x14ac:dyDescent="0.25">
      <c r="B37" s="69"/>
      <c r="C37" s="205"/>
      <c r="D37" s="204"/>
      <c r="E37" s="204"/>
      <c r="F37" s="204"/>
      <c r="G37" s="204"/>
      <c r="H37" s="204"/>
      <c r="I37" s="204"/>
      <c r="J37" s="204"/>
      <c r="K37" s="204"/>
      <c r="L37" s="204"/>
      <c r="M37" s="204"/>
      <c r="N37" s="204"/>
      <c r="O37" s="70"/>
    </row>
    <row r="38" spans="2:15" x14ac:dyDescent="0.25">
      <c r="B38" s="69"/>
      <c r="C38" s="205"/>
      <c r="D38" s="204"/>
      <c r="E38" s="204"/>
      <c r="F38" s="204"/>
      <c r="G38" s="204"/>
      <c r="H38" s="204"/>
      <c r="I38" s="204"/>
      <c r="J38" s="204"/>
      <c r="K38" s="204"/>
      <c r="L38" s="204"/>
      <c r="M38" s="204"/>
      <c r="N38" s="204"/>
      <c r="O38" s="70"/>
    </row>
    <row r="39" spans="2:15" x14ac:dyDescent="0.25">
      <c r="B39" s="69"/>
      <c r="C39" s="205"/>
      <c r="D39" s="204"/>
      <c r="E39" s="204"/>
      <c r="F39" s="204"/>
      <c r="G39" s="204"/>
      <c r="H39" s="204"/>
      <c r="I39" s="204"/>
      <c r="J39" s="204"/>
      <c r="K39" s="204"/>
      <c r="L39" s="204"/>
      <c r="M39" s="204"/>
      <c r="N39" s="204"/>
      <c r="O39" s="70"/>
    </row>
    <row r="40" spans="2:15" x14ac:dyDescent="0.25">
      <c r="B40" s="69"/>
      <c r="C40" s="205"/>
      <c r="D40" s="204"/>
      <c r="E40" s="204"/>
      <c r="F40" s="204"/>
      <c r="G40" s="204"/>
      <c r="H40" s="204"/>
      <c r="I40" s="204"/>
      <c r="J40" s="204"/>
      <c r="K40" s="204"/>
      <c r="L40" s="204"/>
      <c r="M40" s="204"/>
      <c r="N40" s="204"/>
      <c r="O40" s="70"/>
    </row>
    <row r="41" spans="2:15" x14ac:dyDescent="0.25">
      <c r="B41" s="69"/>
      <c r="C41" s="205"/>
      <c r="D41" s="204"/>
      <c r="E41" s="204"/>
      <c r="F41" s="204"/>
      <c r="G41" s="204"/>
      <c r="H41" s="204"/>
      <c r="I41" s="204"/>
      <c r="J41" s="204"/>
      <c r="K41" s="204"/>
      <c r="L41" s="204"/>
      <c r="M41" s="204"/>
      <c r="N41" s="204"/>
      <c r="O41" s="70"/>
    </row>
    <row r="42" spans="2:15" x14ac:dyDescent="0.25">
      <c r="B42" s="69"/>
      <c r="C42" s="205"/>
      <c r="D42" s="204"/>
      <c r="E42" s="204"/>
      <c r="F42" s="204"/>
      <c r="G42" s="204"/>
      <c r="H42" s="204"/>
      <c r="I42" s="204"/>
      <c r="J42" s="204"/>
      <c r="K42" s="204"/>
      <c r="L42" s="204"/>
      <c r="M42" s="204"/>
      <c r="N42" s="204"/>
      <c r="O42" s="70"/>
    </row>
    <row r="43" spans="2:15" x14ac:dyDescent="0.25">
      <c r="B43" s="69"/>
      <c r="C43" s="205"/>
      <c r="D43" s="204"/>
      <c r="E43" s="204"/>
      <c r="F43" s="204"/>
      <c r="G43" s="204"/>
      <c r="H43" s="204"/>
      <c r="I43" s="204"/>
      <c r="J43" s="204"/>
      <c r="K43" s="204"/>
      <c r="L43" s="204"/>
      <c r="M43" s="204"/>
      <c r="N43" s="204"/>
      <c r="O43" s="70"/>
    </row>
    <row r="44" spans="2:15" x14ac:dyDescent="0.25">
      <c r="B44" s="69"/>
      <c r="C44" s="205"/>
      <c r="D44" s="204"/>
      <c r="E44" s="204"/>
      <c r="F44" s="204"/>
      <c r="G44" s="204"/>
      <c r="H44" s="204"/>
      <c r="I44" s="204"/>
      <c r="J44" s="204"/>
      <c r="K44" s="204"/>
      <c r="L44" s="204"/>
      <c r="M44" s="204"/>
      <c r="N44" s="204"/>
      <c r="O44" s="70"/>
    </row>
    <row r="45" spans="2:15" ht="19.5" x14ac:dyDescent="0.3">
      <c r="B45" s="69"/>
      <c r="C45" s="211" t="s">
        <v>132</v>
      </c>
      <c r="D45" s="68"/>
      <c r="E45" s="68"/>
      <c r="F45" s="68"/>
      <c r="G45" s="68"/>
      <c r="H45" s="68"/>
      <c r="I45" s="68"/>
      <c r="J45" s="68"/>
      <c r="K45" s="68"/>
      <c r="L45" s="68"/>
      <c r="M45" s="68"/>
      <c r="N45" s="68"/>
      <c r="O45" s="70"/>
    </row>
    <row r="46" spans="2:15" ht="15" customHeight="1" x14ac:dyDescent="0.25">
      <c r="B46" s="69"/>
      <c r="C46" s="202" t="s">
        <v>118</v>
      </c>
      <c r="D46" s="254" t="s">
        <v>134</v>
      </c>
      <c r="E46" s="255"/>
      <c r="F46" s="255"/>
      <c r="G46" s="255"/>
      <c r="H46" s="255"/>
      <c r="I46" s="255"/>
      <c r="J46" s="255"/>
      <c r="K46" s="255"/>
      <c r="L46" s="255"/>
      <c r="M46" s="255"/>
      <c r="N46" s="255"/>
      <c r="O46" s="70"/>
    </row>
    <row r="47" spans="2:15" s="137" customFormat="1" ht="29.25" customHeight="1" x14ac:dyDescent="0.2">
      <c r="B47" s="208"/>
      <c r="C47" s="209" t="s">
        <v>118</v>
      </c>
      <c r="D47" s="258" t="s">
        <v>138</v>
      </c>
      <c r="E47" s="258"/>
      <c r="F47" s="258"/>
      <c r="G47" s="258"/>
      <c r="H47" s="258"/>
      <c r="I47" s="258"/>
      <c r="J47" s="258"/>
      <c r="K47" s="258"/>
      <c r="L47" s="258"/>
      <c r="M47" s="258"/>
      <c r="N47" s="258"/>
      <c r="O47" s="210"/>
    </row>
    <row r="48" spans="2:15" ht="32.25" customHeight="1" x14ac:dyDescent="0.25">
      <c r="B48" s="69"/>
      <c r="C48" s="202" t="s">
        <v>118</v>
      </c>
      <c r="D48" s="261" t="s">
        <v>175</v>
      </c>
      <c r="E48" s="255"/>
      <c r="F48" s="255"/>
      <c r="G48" s="255"/>
      <c r="H48" s="255"/>
      <c r="I48" s="255"/>
      <c r="J48" s="255"/>
      <c r="K48" s="255"/>
      <c r="L48" s="255"/>
      <c r="M48" s="255"/>
      <c r="N48" s="255"/>
      <c r="O48" s="70"/>
    </row>
    <row r="49" spans="2:15" ht="15" customHeight="1" x14ac:dyDescent="0.25">
      <c r="B49" s="69"/>
      <c r="C49" s="202" t="s">
        <v>118</v>
      </c>
      <c r="D49" s="259" t="s">
        <v>176</v>
      </c>
      <c r="E49" s="259"/>
      <c r="F49" s="259"/>
      <c r="G49" s="259"/>
      <c r="H49" s="259"/>
      <c r="I49" s="259"/>
      <c r="J49" s="259"/>
      <c r="K49" s="259"/>
      <c r="L49" s="259"/>
      <c r="M49" s="259"/>
      <c r="N49" s="259"/>
      <c r="O49" s="70"/>
    </row>
    <row r="50" spans="2:15" ht="15" customHeight="1" x14ac:dyDescent="0.25">
      <c r="B50" s="69"/>
      <c r="C50" s="202" t="s">
        <v>118</v>
      </c>
      <c r="D50" s="254" t="s">
        <v>135</v>
      </c>
      <c r="E50" s="255"/>
      <c r="F50" s="255"/>
      <c r="G50" s="255"/>
      <c r="H50" s="255"/>
      <c r="I50" s="255"/>
      <c r="J50" s="255"/>
      <c r="K50" s="255"/>
      <c r="L50" s="255"/>
      <c r="M50" s="255"/>
      <c r="N50" s="255"/>
      <c r="O50" s="70"/>
    </row>
    <row r="51" spans="2:15" ht="31.5" customHeight="1" x14ac:dyDescent="0.25">
      <c r="B51" s="69"/>
      <c r="C51" s="68"/>
      <c r="D51" s="260" t="s">
        <v>177</v>
      </c>
      <c r="E51" s="260"/>
      <c r="F51" s="260"/>
      <c r="G51" s="260"/>
      <c r="H51" s="260"/>
      <c r="I51" s="260"/>
      <c r="J51" s="260"/>
      <c r="K51" s="260"/>
      <c r="L51" s="260"/>
      <c r="M51" s="260"/>
      <c r="N51" s="260"/>
      <c r="O51" s="70"/>
    </row>
    <row r="52" spans="2:15" ht="20.25" customHeight="1" x14ac:dyDescent="0.25">
      <c r="B52" s="69"/>
      <c r="C52" s="68"/>
      <c r="D52" s="260" t="s">
        <v>133</v>
      </c>
      <c r="E52" s="260"/>
      <c r="F52" s="260"/>
      <c r="G52" s="260"/>
      <c r="H52" s="260"/>
      <c r="I52" s="260"/>
      <c r="J52" s="260"/>
      <c r="K52" s="260"/>
      <c r="L52" s="260"/>
      <c r="M52" s="260"/>
      <c r="N52" s="260"/>
      <c r="O52" s="70"/>
    </row>
    <row r="53" spans="2:15" x14ac:dyDescent="0.25">
      <c r="B53" s="69"/>
      <c r="C53" s="68"/>
      <c r="D53" s="68"/>
      <c r="E53" s="68"/>
      <c r="F53" s="68"/>
      <c r="G53" s="68"/>
      <c r="H53" s="68"/>
      <c r="I53" s="68"/>
      <c r="J53" s="68"/>
      <c r="K53" s="68"/>
      <c r="L53" s="68"/>
      <c r="M53" s="68"/>
      <c r="N53" s="68"/>
      <c r="O53" s="70"/>
    </row>
    <row r="54" spans="2:15" ht="19.5" x14ac:dyDescent="0.3">
      <c r="B54" s="69"/>
      <c r="C54" s="211" t="s">
        <v>139</v>
      </c>
      <c r="D54" s="68"/>
      <c r="E54" s="68"/>
      <c r="F54" s="68"/>
      <c r="G54" s="68"/>
      <c r="H54" s="68"/>
      <c r="I54" s="68"/>
      <c r="J54" s="68"/>
      <c r="K54" s="68"/>
      <c r="L54" s="68"/>
      <c r="M54" s="68"/>
      <c r="N54" s="68"/>
      <c r="O54" s="70"/>
    </row>
    <row r="55" spans="2:15" ht="47.25" customHeight="1" x14ac:dyDescent="0.25">
      <c r="B55" s="69"/>
      <c r="C55" s="202" t="s">
        <v>118</v>
      </c>
      <c r="D55" s="262" t="s">
        <v>140</v>
      </c>
      <c r="E55" s="257"/>
      <c r="F55" s="257"/>
      <c r="G55" s="257"/>
      <c r="H55" s="257"/>
      <c r="I55" s="257"/>
      <c r="J55" s="257"/>
      <c r="K55" s="257"/>
      <c r="L55" s="257"/>
      <c r="M55" s="257"/>
      <c r="N55" s="257"/>
      <c r="O55" s="70"/>
    </row>
    <row r="56" spans="2:15" ht="34.5" customHeight="1" x14ac:dyDescent="0.25">
      <c r="B56" s="69"/>
      <c r="C56" s="202" t="s">
        <v>118</v>
      </c>
      <c r="D56" s="262" t="s">
        <v>142</v>
      </c>
      <c r="E56" s="257"/>
      <c r="F56" s="257"/>
      <c r="G56" s="257"/>
      <c r="H56" s="257"/>
      <c r="I56" s="257"/>
      <c r="J56" s="257"/>
      <c r="K56" s="257"/>
      <c r="L56" s="257"/>
      <c r="M56" s="257"/>
      <c r="N56" s="257"/>
      <c r="O56" s="70"/>
    </row>
    <row r="57" spans="2:15" ht="32.25" customHeight="1" x14ac:dyDescent="0.25">
      <c r="B57" s="69"/>
      <c r="C57" s="202" t="s">
        <v>118</v>
      </c>
      <c r="D57" s="262" t="s">
        <v>141</v>
      </c>
      <c r="E57" s="257"/>
      <c r="F57" s="257"/>
      <c r="G57" s="257"/>
      <c r="H57" s="257"/>
      <c r="I57" s="257"/>
      <c r="J57" s="257"/>
      <c r="K57" s="257"/>
      <c r="L57" s="257"/>
      <c r="M57" s="257"/>
      <c r="N57" s="257"/>
      <c r="O57" s="70"/>
    </row>
    <row r="58" spans="2:15" ht="43.5" customHeight="1" x14ac:dyDescent="0.25">
      <c r="B58" s="69"/>
      <c r="C58" s="202" t="s">
        <v>118</v>
      </c>
      <c r="D58" s="262" t="s">
        <v>178</v>
      </c>
      <c r="E58" s="257"/>
      <c r="F58" s="257"/>
      <c r="G58" s="257"/>
      <c r="H58" s="257"/>
      <c r="I58" s="257"/>
      <c r="J58" s="257"/>
      <c r="K58" s="257"/>
      <c r="L58" s="257"/>
      <c r="M58" s="257"/>
      <c r="N58" s="257"/>
      <c r="O58" s="70"/>
    </row>
    <row r="59" spans="2:15" ht="34.5" customHeight="1" x14ac:dyDescent="0.25">
      <c r="B59" s="69"/>
      <c r="C59" s="202" t="s">
        <v>118</v>
      </c>
      <c r="D59" s="262" t="s">
        <v>179</v>
      </c>
      <c r="E59" s="257"/>
      <c r="F59" s="257"/>
      <c r="G59" s="257"/>
      <c r="H59" s="257"/>
      <c r="I59" s="257"/>
      <c r="J59" s="257"/>
      <c r="K59" s="257"/>
      <c r="L59" s="257"/>
      <c r="M59" s="257"/>
      <c r="N59" s="257"/>
      <c r="O59" s="70"/>
    </row>
    <row r="60" spans="2:15" ht="16.5" x14ac:dyDescent="0.25">
      <c r="B60" s="69"/>
      <c r="C60" s="68"/>
      <c r="D60" s="261"/>
      <c r="E60" s="255"/>
      <c r="F60" s="255"/>
      <c r="G60" s="255"/>
      <c r="H60" s="255"/>
      <c r="I60" s="255"/>
      <c r="J60" s="255"/>
      <c r="K60" s="255"/>
      <c r="L60" s="255"/>
      <c r="M60" s="255"/>
      <c r="N60" s="255"/>
      <c r="O60" s="70"/>
    </row>
    <row r="61" spans="2:15" ht="15.75" thickBot="1" x14ac:dyDescent="0.3">
      <c r="B61" s="71"/>
      <c r="C61" s="72"/>
      <c r="D61" s="72"/>
      <c r="E61" s="72"/>
      <c r="F61" s="72"/>
      <c r="G61" s="72"/>
      <c r="H61" s="72"/>
      <c r="I61" s="72"/>
      <c r="J61" s="72"/>
      <c r="K61" s="72"/>
      <c r="L61" s="72"/>
      <c r="M61" s="72"/>
      <c r="N61" s="72"/>
      <c r="O61" s="73"/>
    </row>
    <row r="62" spans="2:15" ht="15.75" thickTop="1" x14ac:dyDescent="0.25"/>
  </sheetData>
  <mergeCells count="31">
    <mergeCell ref="D60:N60"/>
    <mergeCell ref="D55:N55"/>
    <mergeCell ref="D56:N56"/>
    <mergeCell ref="D57:N57"/>
    <mergeCell ref="D58:N58"/>
    <mergeCell ref="D59:N59"/>
    <mergeCell ref="D49:N49"/>
    <mergeCell ref="D50:N50"/>
    <mergeCell ref="D51:N51"/>
    <mergeCell ref="D52:N52"/>
    <mergeCell ref="D46:N46"/>
    <mergeCell ref="D47:N47"/>
    <mergeCell ref="D48:N48"/>
    <mergeCell ref="D33:N33"/>
    <mergeCell ref="D34:N34"/>
    <mergeCell ref="D35:N35"/>
    <mergeCell ref="D27:N27"/>
    <mergeCell ref="D28:N28"/>
    <mergeCell ref="D29:N29"/>
    <mergeCell ref="D30:N30"/>
    <mergeCell ref="D32:N32"/>
    <mergeCell ref="D9:N9"/>
    <mergeCell ref="D10:N10"/>
    <mergeCell ref="D23:N23"/>
    <mergeCell ref="D24:N24"/>
    <mergeCell ref="D25:N25"/>
    <mergeCell ref="B2:O2"/>
    <mergeCell ref="D5:N5"/>
    <mergeCell ref="D6:N6"/>
    <mergeCell ref="D7:N7"/>
    <mergeCell ref="D8:N8"/>
  </mergeCells>
  <hyperlinks>
    <hyperlink ref="D34:N34" r:id="rId1" display="Try calculating your personal water footprint here." xr:uid="{00000000-0004-0000-0B00-000000000000}"/>
    <hyperlink ref="D47:N47" r:id="rId2" display="Find a Park and Ride lot near you if bus routes are challenging to access. Hop on the bus in one of 12 designated locations. Available Monday to Friday, 6 a.m. – 6 p.m. " xr:uid="{00000000-0004-0000-0B00-000001000000}"/>
    <hyperlink ref="D49:N49" r:id="rId3" display="Give your bike a tune-up: UMCycle bike kiosk offers bike repair services and programming for the campus community. " xr:uid="{00000000-0004-0000-0B00-000002000000}"/>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
  <sheetViews>
    <sheetView showGridLines="0" topLeftCell="A4" workbookViewId="0"/>
  </sheetViews>
  <sheetFormatPr defaultColWidth="11.42578125" defaultRowHeight="15.75" x14ac:dyDescent="0.25"/>
  <cols>
    <col min="1" max="1" width="4" style="80" customWidth="1"/>
    <col min="2" max="2" width="5.85546875" style="80" customWidth="1"/>
    <col min="3" max="4" width="11.42578125" style="80" customWidth="1"/>
    <col min="5" max="13" width="11.42578125" style="80"/>
    <col min="14" max="16" width="5.85546875" style="80" customWidth="1"/>
    <col min="17" max="16384" width="11.42578125" style="80"/>
  </cols>
  <sheetData>
    <row r="1" spans="1:25" ht="16.5" thickBot="1" x14ac:dyDescent="0.3"/>
    <row r="2" spans="1:25" s="82" customFormat="1" ht="68.25" customHeight="1" thickTop="1" thickBot="1" x14ac:dyDescent="0.3">
      <c r="A2" s="81"/>
      <c r="B2" s="213" t="s">
        <v>21</v>
      </c>
      <c r="C2" s="214"/>
      <c r="D2" s="214"/>
      <c r="E2" s="214"/>
      <c r="F2" s="214"/>
      <c r="G2" s="214"/>
      <c r="H2" s="214"/>
      <c r="I2" s="214"/>
      <c r="J2" s="214"/>
      <c r="K2" s="214"/>
      <c r="L2" s="214"/>
      <c r="M2" s="214"/>
      <c r="N2" s="215"/>
      <c r="O2" s="81"/>
      <c r="P2" s="81"/>
      <c r="Q2" s="81"/>
      <c r="R2" s="81"/>
      <c r="S2" s="81"/>
      <c r="T2" s="81"/>
      <c r="U2" s="81"/>
      <c r="V2" s="81"/>
      <c r="W2" s="81"/>
      <c r="X2" s="81"/>
      <c r="Y2" s="81"/>
    </row>
    <row r="3" spans="1:25" ht="24.75" customHeight="1" thickTop="1" x14ac:dyDescent="0.25">
      <c r="B3" s="89"/>
      <c r="C3" s="90"/>
      <c r="D3" s="90"/>
      <c r="E3" s="90"/>
      <c r="F3" s="90"/>
      <c r="G3" s="90"/>
      <c r="H3" s="90"/>
      <c r="I3" s="90"/>
      <c r="J3" s="90"/>
      <c r="K3" s="90"/>
      <c r="L3" s="90"/>
      <c r="M3" s="90"/>
      <c r="N3" s="91"/>
    </row>
    <row r="4" spans="1:25" ht="24.75" customHeight="1" x14ac:dyDescent="0.25">
      <c r="B4" s="83"/>
      <c r="C4" s="84"/>
      <c r="D4" s="84"/>
      <c r="E4" s="84"/>
      <c r="F4" s="84"/>
      <c r="G4" s="84"/>
      <c r="H4" s="84"/>
      <c r="I4" s="84"/>
      <c r="J4" s="84"/>
      <c r="K4" s="84"/>
      <c r="L4" s="84"/>
      <c r="M4" s="84"/>
      <c r="N4" s="85"/>
    </row>
    <row r="5" spans="1:25" ht="18.75" customHeight="1" x14ac:dyDescent="0.3">
      <c r="B5" s="83"/>
      <c r="C5" s="84"/>
      <c r="D5" s="84"/>
      <c r="E5" s="216" t="s">
        <v>7</v>
      </c>
      <c r="F5" s="216"/>
      <c r="G5" s="223" t="s">
        <v>143</v>
      </c>
      <c r="H5" s="223"/>
      <c r="I5" s="223"/>
      <c r="J5" s="223"/>
      <c r="K5" s="223"/>
      <c r="L5" s="84"/>
      <c r="M5" s="84"/>
      <c r="N5" s="85"/>
    </row>
    <row r="6" spans="1:25" ht="18.75" customHeight="1" x14ac:dyDescent="0.3">
      <c r="B6" s="83"/>
      <c r="C6" s="84"/>
      <c r="D6" s="84"/>
      <c r="E6" s="216" t="s">
        <v>20</v>
      </c>
      <c r="F6" s="216"/>
      <c r="G6" s="222" t="s">
        <v>47</v>
      </c>
      <c r="H6" s="222"/>
      <c r="I6" s="222"/>
      <c r="J6" s="222"/>
      <c r="K6" s="222"/>
      <c r="L6" s="84"/>
      <c r="M6" s="84"/>
      <c r="N6" s="85"/>
    </row>
    <row r="7" spans="1:25" ht="18.75" customHeight="1" x14ac:dyDescent="0.3">
      <c r="B7" s="83"/>
      <c r="C7" s="84"/>
      <c r="D7" s="84"/>
      <c r="E7" s="216" t="s">
        <v>49</v>
      </c>
      <c r="F7" s="216"/>
      <c r="G7" s="222" t="s">
        <v>48</v>
      </c>
      <c r="H7" s="222"/>
      <c r="I7" s="222"/>
      <c r="J7" s="222"/>
      <c r="K7" s="222"/>
      <c r="L7" s="84"/>
      <c r="M7" s="84"/>
      <c r="N7" s="85"/>
    </row>
    <row r="8" spans="1:25" ht="19.5" x14ac:dyDescent="0.3">
      <c r="B8" s="83"/>
      <c r="C8" s="84"/>
      <c r="D8" s="84"/>
      <c r="E8" s="216" t="s">
        <v>8</v>
      </c>
      <c r="F8" s="216"/>
      <c r="G8" s="217" t="s">
        <v>116</v>
      </c>
      <c r="H8" s="217"/>
      <c r="I8" s="217"/>
      <c r="J8" s="217"/>
      <c r="K8" s="217"/>
      <c r="L8" s="84"/>
      <c r="M8" s="84"/>
      <c r="N8" s="85"/>
    </row>
    <row r="9" spans="1:25" ht="19.5" x14ac:dyDescent="0.3">
      <c r="B9" s="83"/>
      <c r="C9" s="84"/>
      <c r="D9" s="84"/>
      <c r="E9" s="97"/>
      <c r="F9" s="97"/>
      <c r="G9" s="217" t="s">
        <v>115</v>
      </c>
      <c r="H9" s="217"/>
      <c r="I9" s="217"/>
      <c r="J9" s="217"/>
      <c r="K9" s="217"/>
      <c r="L9" s="84"/>
      <c r="M9" s="84"/>
      <c r="N9" s="85"/>
    </row>
    <row r="10" spans="1:25" ht="19.5" customHeight="1" x14ac:dyDescent="0.3">
      <c r="B10" s="83"/>
      <c r="C10" s="84"/>
      <c r="D10" s="84"/>
      <c r="E10" s="221" t="s">
        <v>153</v>
      </c>
      <c r="F10" s="221"/>
      <c r="G10" s="218"/>
      <c r="H10" s="218"/>
      <c r="I10" s="218"/>
      <c r="J10" s="218"/>
      <c r="K10" s="218"/>
      <c r="L10" s="84"/>
      <c r="M10" s="84"/>
      <c r="N10" s="85"/>
    </row>
    <row r="11" spans="1:25" ht="29.1" customHeight="1" x14ac:dyDescent="0.3">
      <c r="B11" s="83"/>
      <c r="C11" s="84"/>
      <c r="D11" s="84"/>
      <c r="E11" s="221"/>
      <c r="F11" s="221"/>
      <c r="G11" s="219"/>
      <c r="H11" s="219"/>
      <c r="I11" s="219"/>
      <c r="J11" s="219"/>
      <c r="K11" s="220"/>
      <c r="L11" s="92"/>
      <c r="M11" s="92"/>
      <c r="N11" s="85"/>
    </row>
    <row r="12" spans="1:25" ht="19.5" customHeight="1" x14ac:dyDescent="0.3">
      <c r="B12" s="83"/>
      <c r="C12" s="84"/>
      <c r="D12" s="84"/>
      <c r="E12" s="221"/>
      <c r="F12" s="221"/>
      <c r="G12" s="84"/>
      <c r="H12" s="84"/>
      <c r="I12" s="84"/>
      <c r="J12" s="84"/>
      <c r="K12" s="84"/>
      <c r="L12" s="93"/>
      <c r="M12" s="93"/>
      <c r="N12" s="85"/>
    </row>
    <row r="13" spans="1:25" ht="19.5" x14ac:dyDescent="0.3">
      <c r="B13" s="83"/>
      <c r="C13" s="84"/>
      <c r="D13" s="84"/>
      <c r="E13" s="84"/>
      <c r="F13" s="84"/>
      <c r="G13" s="84"/>
      <c r="H13" s="84"/>
      <c r="I13" s="84"/>
      <c r="J13" s="84"/>
      <c r="K13" s="84"/>
      <c r="L13" s="92"/>
      <c r="M13" s="92"/>
      <c r="N13" s="85"/>
    </row>
    <row r="14" spans="1:25" x14ac:dyDescent="0.25">
      <c r="B14" s="83"/>
      <c r="C14" s="84"/>
      <c r="D14" s="84"/>
      <c r="E14" s="84"/>
      <c r="F14" s="84"/>
      <c r="G14" s="84"/>
      <c r="H14" s="84"/>
      <c r="I14" s="84"/>
      <c r="J14" s="84"/>
      <c r="K14" s="84"/>
      <c r="L14" s="84"/>
      <c r="M14" s="84"/>
      <c r="N14" s="85"/>
    </row>
    <row r="15" spans="1:25" x14ac:dyDescent="0.25">
      <c r="B15" s="83"/>
      <c r="C15" s="84"/>
      <c r="D15" s="84"/>
      <c r="E15" s="84"/>
      <c r="F15" s="84"/>
      <c r="G15" s="84"/>
      <c r="H15" s="84"/>
      <c r="I15" s="84"/>
      <c r="J15" s="84"/>
      <c r="K15" s="84"/>
      <c r="L15" s="84"/>
      <c r="M15" s="84"/>
      <c r="N15" s="85"/>
    </row>
    <row r="16" spans="1:25" x14ac:dyDescent="0.25">
      <c r="B16" s="83"/>
      <c r="C16" s="84"/>
      <c r="D16" s="84"/>
      <c r="E16" s="84"/>
      <c r="F16" s="84"/>
      <c r="G16" s="84"/>
      <c r="H16" s="84"/>
      <c r="I16" s="84"/>
      <c r="J16" s="84"/>
      <c r="K16" s="84"/>
      <c r="L16" s="84"/>
      <c r="M16" s="84"/>
      <c r="N16" s="85"/>
    </row>
    <row r="17" spans="2:14" x14ac:dyDescent="0.25">
      <c r="B17" s="83"/>
      <c r="C17" s="84"/>
      <c r="D17" s="84"/>
      <c r="E17" s="84"/>
      <c r="F17" s="84"/>
      <c r="G17" s="84"/>
      <c r="H17" s="84"/>
      <c r="I17" s="84"/>
      <c r="J17" s="84"/>
      <c r="K17" s="84"/>
      <c r="L17" s="84"/>
      <c r="M17" s="84"/>
      <c r="N17" s="85"/>
    </row>
    <row r="18" spans="2:14" x14ac:dyDescent="0.25">
      <c r="B18" s="83"/>
      <c r="C18" s="84"/>
      <c r="D18" s="84"/>
      <c r="E18" s="84"/>
      <c r="F18" s="84"/>
      <c r="G18" s="84"/>
      <c r="H18" s="84"/>
      <c r="I18" s="84"/>
      <c r="J18" s="84"/>
      <c r="K18" s="84"/>
      <c r="L18" s="84"/>
      <c r="M18" s="84"/>
      <c r="N18" s="85"/>
    </row>
    <row r="19" spans="2:14" x14ac:dyDescent="0.25">
      <c r="B19" s="83"/>
      <c r="C19" s="84"/>
      <c r="D19" s="84"/>
      <c r="E19" s="84"/>
      <c r="F19" s="84"/>
      <c r="G19" s="84"/>
      <c r="H19" s="84"/>
      <c r="I19" s="84"/>
      <c r="J19" s="84"/>
      <c r="K19" s="84"/>
      <c r="L19" s="84"/>
      <c r="M19" s="84"/>
      <c r="N19" s="85"/>
    </row>
    <row r="20" spans="2:14" ht="16.5" thickBot="1" x14ac:dyDescent="0.3">
      <c r="B20" s="94"/>
      <c r="C20" s="95"/>
      <c r="D20" s="95"/>
      <c r="E20" s="95"/>
      <c r="F20" s="95"/>
      <c r="G20" s="95"/>
      <c r="H20" s="95"/>
      <c r="I20" s="95"/>
      <c r="J20" s="95"/>
      <c r="K20" s="95"/>
      <c r="L20" s="95"/>
      <c r="M20" s="95"/>
      <c r="N20" s="96"/>
    </row>
  </sheetData>
  <mergeCells count="13">
    <mergeCell ref="E7:F7"/>
    <mergeCell ref="G7:K7"/>
    <mergeCell ref="B2:N2"/>
    <mergeCell ref="E5:F5"/>
    <mergeCell ref="G5:K5"/>
    <mergeCell ref="E6:F6"/>
    <mergeCell ref="G6:K6"/>
    <mergeCell ref="E8:F8"/>
    <mergeCell ref="G8:K8"/>
    <mergeCell ref="G10:K10"/>
    <mergeCell ref="G11:K11"/>
    <mergeCell ref="G9:K9"/>
    <mergeCell ref="E10:F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6"/>
  <sheetViews>
    <sheetView showGridLines="0" tabSelected="1" topLeftCell="A11" zoomScale="75" zoomScaleNormal="75" workbookViewId="0">
      <selection activeCell="D12" sqref="D12"/>
    </sheetView>
  </sheetViews>
  <sheetFormatPr defaultColWidth="9.140625" defaultRowHeight="14.25" x14ac:dyDescent="0.2"/>
  <cols>
    <col min="1" max="2" width="4" style="100" customWidth="1"/>
    <col min="3" max="3" width="15.5703125" style="133" bestFit="1" customWidth="1"/>
    <col min="4" max="4" width="81" style="100" customWidth="1"/>
    <col min="5" max="5" width="0.140625" style="127" customWidth="1"/>
    <col min="6" max="6" width="14" style="127" customWidth="1"/>
    <col min="7" max="7" width="0.140625" style="127" customWidth="1"/>
    <col min="8" max="8" width="45.85546875" style="100" customWidth="1"/>
    <col min="9" max="9" width="35.85546875" style="100" customWidth="1"/>
    <col min="10" max="13" width="9.85546875" style="100" customWidth="1"/>
    <col min="14" max="16384" width="9.140625" style="100"/>
  </cols>
  <sheetData>
    <row r="1" spans="1:24" ht="15" thickBot="1" x14ac:dyDescent="0.25">
      <c r="A1" s="99"/>
      <c r="B1" s="99"/>
      <c r="C1" s="99"/>
      <c r="D1" s="99"/>
      <c r="E1" s="99"/>
      <c r="F1" s="99"/>
      <c r="G1" s="99"/>
      <c r="H1" s="99"/>
      <c r="I1" s="99"/>
      <c r="J1" s="99"/>
      <c r="K1" s="99"/>
      <c r="L1" s="99"/>
      <c r="M1" s="99"/>
      <c r="N1" s="99"/>
      <c r="O1" s="99"/>
      <c r="P1" s="99"/>
      <c r="Q1" s="99"/>
      <c r="R1" s="99"/>
    </row>
    <row r="2" spans="1:24" s="102" customFormat="1" ht="68.25" customHeight="1" thickTop="1" x14ac:dyDescent="0.2">
      <c r="A2" s="101" t="s">
        <v>144</v>
      </c>
      <c r="B2" s="227" t="s">
        <v>4</v>
      </c>
      <c r="C2" s="228"/>
      <c r="D2" s="228"/>
      <c r="E2" s="228"/>
      <c r="F2" s="228"/>
      <c r="G2" s="228"/>
      <c r="H2" s="228"/>
      <c r="I2" s="228"/>
      <c r="J2" s="228"/>
      <c r="K2" s="228"/>
      <c r="L2" s="228"/>
      <c r="M2" s="229"/>
      <c r="N2" s="101"/>
      <c r="O2" s="101"/>
      <c r="P2" s="101"/>
      <c r="Q2" s="101"/>
      <c r="R2" s="101"/>
      <c r="S2" s="101"/>
      <c r="T2" s="101"/>
      <c r="U2" s="101"/>
      <c r="V2" s="101"/>
      <c r="W2" s="101"/>
      <c r="X2" s="101"/>
    </row>
    <row r="3" spans="1:24" s="101" customFormat="1" ht="16.350000000000001" customHeight="1" x14ac:dyDescent="0.35">
      <c r="B3" s="103"/>
      <c r="C3" s="104"/>
      <c r="D3" s="105"/>
      <c r="E3" s="105"/>
      <c r="F3" s="105"/>
      <c r="G3" s="105"/>
      <c r="H3" s="105"/>
      <c r="I3" s="106"/>
      <c r="J3" s="106"/>
      <c r="K3" s="106"/>
      <c r="L3" s="106"/>
      <c r="M3" s="107"/>
    </row>
    <row r="4" spans="1:24" ht="33.75" x14ac:dyDescent="0.5">
      <c r="A4" s="99"/>
      <c r="B4" s="108"/>
      <c r="C4" s="224" t="s">
        <v>27</v>
      </c>
      <c r="D4" s="224"/>
      <c r="E4" s="109"/>
      <c r="F4" s="109"/>
      <c r="G4" s="109"/>
      <c r="H4" s="110"/>
      <c r="I4" s="110"/>
      <c r="J4" s="110"/>
      <c r="K4" s="110"/>
      <c r="L4" s="110"/>
      <c r="M4" s="111"/>
      <c r="N4" s="99"/>
      <c r="O4" s="99"/>
      <c r="P4" s="99"/>
      <c r="Q4" s="99"/>
      <c r="R4" s="99"/>
    </row>
    <row r="5" spans="1:24" ht="58.5" customHeight="1" x14ac:dyDescent="0.2">
      <c r="A5" s="99"/>
      <c r="B5" s="108"/>
      <c r="C5" s="225" t="s">
        <v>110</v>
      </c>
      <c r="D5" s="225"/>
      <c r="E5" s="225"/>
      <c r="F5" s="225"/>
      <c r="G5" s="225"/>
      <c r="H5" s="225"/>
      <c r="I5" s="110"/>
      <c r="J5" s="110"/>
      <c r="K5" s="110"/>
      <c r="L5" s="110"/>
      <c r="M5" s="111"/>
      <c r="N5" s="99"/>
      <c r="O5" s="99"/>
      <c r="P5" s="99"/>
      <c r="Q5" s="99"/>
      <c r="R5" s="99"/>
    </row>
    <row r="6" spans="1:24" ht="33" customHeight="1" x14ac:dyDescent="0.2">
      <c r="A6" s="99"/>
      <c r="B6" s="108"/>
      <c r="C6" s="230" t="s">
        <v>156</v>
      </c>
      <c r="D6" s="230"/>
      <c r="E6" s="230"/>
      <c r="F6" s="230"/>
      <c r="G6" s="230"/>
      <c r="H6" s="230"/>
      <c r="I6" s="110"/>
      <c r="J6" s="110"/>
      <c r="K6" s="110"/>
      <c r="L6" s="110"/>
      <c r="M6" s="111"/>
      <c r="N6" s="99"/>
      <c r="O6" s="99"/>
      <c r="P6" s="99"/>
      <c r="Q6" s="99"/>
      <c r="R6" s="99"/>
    </row>
    <row r="7" spans="1:24" ht="15" thickBot="1" x14ac:dyDescent="0.25">
      <c r="A7" s="99"/>
      <c r="B7" s="108"/>
      <c r="C7" s="112"/>
      <c r="D7" s="113"/>
      <c r="E7" s="109"/>
      <c r="F7" s="109"/>
      <c r="G7" s="109"/>
      <c r="H7" s="110"/>
      <c r="I7" s="110"/>
      <c r="J7" s="110"/>
      <c r="K7" s="110"/>
      <c r="L7" s="110"/>
      <c r="M7" s="111"/>
      <c r="N7" s="99"/>
      <c r="O7" s="99"/>
      <c r="P7" s="99"/>
      <c r="Q7" s="99"/>
      <c r="R7" s="99"/>
    </row>
    <row r="8" spans="1:24" ht="24.75" customHeight="1" thickBot="1" x14ac:dyDescent="0.25">
      <c r="A8" s="99"/>
      <c r="B8" s="108"/>
      <c r="C8" s="149" t="s">
        <v>2</v>
      </c>
      <c r="D8" s="150" t="s">
        <v>5</v>
      </c>
      <c r="E8" s="150" t="s">
        <v>84</v>
      </c>
      <c r="F8" s="150" t="s">
        <v>85</v>
      </c>
      <c r="G8" s="150" t="s">
        <v>18</v>
      </c>
      <c r="H8" s="150" t="s">
        <v>86</v>
      </c>
      <c r="I8" s="150" t="s">
        <v>83</v>
      </c>
      <c r="J8" s="114"/>
      <c r="K8" s="114"/>
      <c r="L8" s="110"/>
      <c r="M8" s="111"/>
      <c r="N8" s="99"/>
      <c r="O8" s="99"/>
      <c r="P8" s="99"/>
      <c r="Q8" s="99"/>
      <c r="R8" s="99"/>
    </row>
    <row r="9" spans="1:24" ht="15.75" thickBot="1" x14ac:dyDescent="0.25">
      <c r="A9" s="99"/>
      <c r="B9" s="108"/>
      <c r="C9" s="115" t="s">
        <v>2</v>
      </c>
      <c r="D9" s="98" t="s">
        <v>154</v>
      </c>
      <c r="E9" s="115">
        <v>4</v>
      </c>
      <c r="F9" s="115">
        <f>IF($C9="seldom",1,IF($C9="sometimes",2,IF($C9="often",3,IF($C9="always",4,IF($C9="Select",0,IF($C9="never",0,IF($C9="Not Applicable","NA")))))))</f>
        <v>0</v>
      </c>
      <c r="G9" s="116">
        <f t="shared" ref="G9:G18" si="0">IF(ISNUMBER(F9),F9/E9,1)</f>
        <v>0</v>
      </c>
      <c r="H9" s="134"/>
      <c r="I9" s="134"/>
      <c r="J9" s="110"/>
      <c r="K9" s="110"/>
      <c r="L9" s="110"/>
      <c r="M9" s="111"/>
      <c r="N9" s="99"/>
      <c r="O9" s="99"/>
      <c r="P9" s="99"/>
      <c r="Q9" s="99"/>
      <c r="R9" s="99"/>
      <c r="S9" s="99"/>
      <c r="T9" s="99"/>
      <c r="U9" s="99"/>
      <c r="V9" s="99"/>
      <c r="W9" s="99"/>
    </row>
    <row r="10" spans="1:24" ht="32.25" customHeight="1" thickBot="1" x14ac:dyDescent="0.25">
      <c r="A10" s="99"/>
      <c r="B10" s="108"/>
      <c r="C10" s="115" t="s">
        <v>2</v>
      </c>
      <c r="D10" s="98" t="s">
        <v>90</v>
      </c>
      <c r="E10" s="115">
        <v>4</v>
      </c>
      <c r="F10" s="115">
        <f>IF($C10="seldom",1,IF($C10="sometimes",2,IF($C10="often",3,IF($C10="always",4,IF($C10="Select",0,IF($C10="never",0,IF($C10="Not Applicable","NA")))))))</f>
        <v>0</v>
      </c>
      <c r="G10" s="116">
        <f t="shared" si="0"/>
        <v>0</v>
      </c>
      <c r="H10" s="135"/>
      <c r="I10" s="118" t="s">
        <v>87</v>
      </c>
      <c r="J10" s="110"/>
      <c r="K10" s="110"/>
      <c r="L10" s="110"/>
      <c r="M10" s="111"/>
      <c r="N10" s="99"/>
      <c r="O10" s="99"/>
      <c r="P10" s="99"/>
      <c r="Q10" s="99"/>
      <c r="R10" s="99"/>
      <c r="S10" s="99"/>
      <c r="T10" s="99"/>
      <c r="U10" s="99"/>
      <c r="V10" s="99"/>
      <c r="W10" s="99"/>
    </row>
    <row r="11" spans="1:24" ht="31.5" customHeight="1" thickBot="1" x14ac:dyDescent="0.25">
      <c r="A11" s="99"/>
      <c r="B11" s="108"/>
      <c r="C11" s="117" t="s">
        <v>2</v>
      </c>
      <c r="D11" s="98" t="s">
        <v>155</v>
      </c>
      <c r="E11" s="115">
        <v>4</v>
      </c>
      <c r="F11" s="115">
        <f>IF($C11="seldom",1,IF($C11="sometimes",2,IF($C11="often",3,IF($C11="always",4,IF($C11="Select",0,IF($C11="never",0,IF($C11="Not Applicable","NA")))))))</f>
        <v>0</v>
      </c>
      <c r="G11" s="116">
        <f t="shared" si="0"/>
        <v>0</v>
      </c>
      <c r="H11" s="134"/>
      <c r="I11" s="118" t="s">
        <v>88</v>
      </c>
      <c r="J11" s="110"/>
      <c r="K11" s="110"/>
      <c r="L11" s="110"/>
      <c r="M11" s="111"/>
      <c r="N11" s="99"/>
      <c r="O11" s="99"/>
      <c r="P11" s="99"/>
      <c r="Q11" s="99"/>
      <c r="R11" s="99"/>
      <c r="S11" s="99"/>
      <c r="T11" s="99"/>
      <c r="U11" s="99"/>
      <c r="V11" s="99"/>
      <c r="W11" s="99"/>
    </row>
    <row r="12" spans="1:24" ht="45.75" thickBot="1" x14ac:dyDescent="0.25">
      <c r="A12" s="99"/>
      <c r="B12" s="108"/>
      <c r="C12" s="117" t="s">
        <v>2</v>
      </c>
      <c r="D12" s="119" t="s">
        <v>89</v>
      </c>
      <c r="E12" s="115">
        <v>1</v>
      </c>
      <c r="F12" s="115">
        <f>IF($C12="yes",1, IF($C12="select",0,IF($C12="no",0,IF($C12="Not Applicable","NA"))))</f>
        <v>0</v>
      </c>
      <c r="G12" s="116">
        <f t="shared" si="0"/>
        <v>0</v>
      </c>
      <c r="H12" s="134"/>
      <c r="I12" s="119" t="s">
        <v>202</v>
      </c>
      <c r="J12" s="110"/>
      <c r="K12" s="110"/>
      <c r="L12" s="110"/>
      <c r="M12" s="111"/>
      <c r="N12" s="99"/>
      <c r="O12" s="99"/>
      <c r="P12" s="99"/>
      <c r="Q12" s="99"/>
      <c r="R12" s="99"/>
      <c r="S12" s="99"/>
      <c r="T12" s="99"/>
      <c r="U12" s="99"/>
      <c r="V12" s="99"/>
      <c r="W12" s="99"/>
    </row>
    <row r="13" spans="1:24" ht="45.75" thickBot="1" x14ac:dyDescent="0.25">
      <c r="A13" s="99"/>
      <c r="B13" s="108"/>
      <c r="C13" s="115" t="s">
        <v>2</v>
      </c>
      <c r="D13" s="98" t="s">
        <v>51</v>
      </c>
      <c r="E13" s="115">
        <v>1</v>
      </c>
      <c r="F13" s="115">
        <f t="shared" ref="F13:F14" si="1">IF($C13="yes",1, IF($C13="select",0,IF($C13="no",0,IF($C13="Not Applicable","NA"))))</f>
        <v>0</v>
      </c>
      <c r="G13" s="116">
        <f t="shared" si="0"/>
        <v>0</v>
      </c>
      <c r="H13" s="135"/>
      <c r="I13" s="135" t="s">
        <v>203</v>
      </c>
      <c r="J13" s="110"/>
      <c r="K13" s="110"/>
      <c r="L13" s="110"/>
      <c r="M13" s="111"/>
      <c r="N13" s="99"/>
      <c r="O13" s="99"/>
      <c r="P13" s="99"/>
      <c r="Q13" s="99"/>
      <c r="R13" s="99"/>
      <c r="S13" s="99"/>
      <c r="T13" s="99"/>
      <c r="U13" s="99"/>
      <c r="V13" s="99"/>
      <c r="W13" s="99"/>
    </row>
    <row r="14" spans="1:24" ht="30.75" thickBot="1" x14ac:dyDescent="0.25">
      <c r="A14" s="99"/>
      <c r="B14" s="108"/>
      <c r="C14" s="115" t="s">
        <v>2</v>
      </c>
      <c r="D14" s="98" t="s">
        <v>50</v>
      </c>
      <c r="E14" s="115">
        <v>1</v>
      </c>
      <c r="F14" s="115">
        <f t="shared" si="1"/>
        <v>0</v>
      </c>
      <c r="G14" s="116">
        <f t="shared" si="0"/>
        <v>0</v>
      </c>
      <c r="H14" s="135"/>
      <c r="I14" s="135"/>
      <c r="J14" s="110"/>
      <c r="K14" s="110"/>
      <c r="L14" s="110"/>
      <c r="M14" s="111"/>
      <c r="N14" s="99"/>
      <c r="O14" s="99"/>
      <c r="P14" s="99"/>
      <c r="Q14" s="99"/>
      <c r="R14" s="99"/>
      <c r="S14" s="99"/>
      <c r="T14" s="99"/>
      <c r="U14" s="99"/>
      <c r="V14" s="99"/>
      <c r="W14" s="99"/>
    </row>
    <row r="15" spans="1:24" ht="32.25" customHeight="1" thickBot="1" x14ac:dyDescent="0.25">
      <c r="A15" s="99"/>
      <c r="B15" s="108"/>
      <c r="C15" s="115" t="s">
        <v>2</v>
      </c>
      <c r="D15" s="120" t="s">
        <v>146</v>
      </c>
      <c r="E15" s="115">
        <v>4</v>
      </c>
      <c r="F15" s="115">
        <f>IF($C15="seldom",1,IF($C15="sometimes",2,IF($C15="often",3,IF($C15="always",4,IF($C15="Select",0,IF($C15="never",0,IF($C15="Not Applicable","NA")))))))</f>
        <v>0</v>
      </c>
      <c r="G15" s="116">
        <f t="shared" si="0"/>
        <v>0</v>
      </c>
      <c r="H15" s="135"/>
      <c r="I15" s="135"/>
      <c r="J15" s="110"/>
      <c r="K15" s="110"/>
      <c r="L15" s="110"/>
      <c r="M15" s="111"/>
      <c r="N15" s="99"/>
      <c r="O15" s="99"/>
      <c r="P15" s="99"/>
      <c r="Q15" s="99"/>
      <c r="R15" s="99"/>
      <c r="S15" s="99"/>
      <c r="T15" s="99"/>
      <c r="U15" s="99"/>
      <c r="V15" s="99"/>
      <c r="W15" s="99"/>
    </row>
    <row r="16" spans="1:24" ht="32.25" customHeight="1" thickBot="1" x14ac:dyDescent="0.25">
      <c r="A16" s="99"/>
      <c r="B16" s="108"/>
      <c r="C16" s="115" t="s">
        <v>2</v>
      </c>
      <c r="D16" s="98" t="s">
        <v>69</v>
      </c>
      <c r="E16" s="115">
        <v>4</v>
      </c>
      <c r="F16" s="115">
        <f>IF($C16="seldom",1,IF($C16="sometimes",2,IF($C16="often",3,IF($C16="always",4,IF($C16="Select",0,IF($C16="never",0,IF($C16="Not Applicable","NA")))))))</f>
        <v>0</v>
      </c>
      <c r="G16" s="116">
        <f t="shared" si="0"/>
        <v>0</v>
      </c>
      <c r="H16" s="135"/>
      <c r="I16" s="135"/>
      <c r="J16" s="110"/>
      <c r="K16" s="110"/>
      <c r="L16" s="110"/>
      <c r="M16" s="111"/>
      <c r="N16" s="99"/>
      <c r="O16" s="99"/>
      <c r="P16" s="99"/>
      <c r="Q16" s="99"/>
      <c r="R16" s="99"/>
      <c r="S16" s="99"/>
      <c r="T16" s="99"/>
      <c r="U16" s="99"/>
      <c r="V16" s="99"/>
      <c r="W16" s="99"/>
    </row>
    <row r="17" spans="1:23" ht="32.25" customHeight="1" thickBot="1" x14ac:dyDescent="0.25">
      <c r="A17" s="99"/>
      <c r="B17" s="108"/>
      <c r="C17" s="115" t="s">
        <v>2</v>
      </c>
      <c r="D17" s="98" t="s">
        <v>81</v>
      </c>
      <c r="E17" s="115">
        <v>1</v>
      </c>
      <c r="F17" s="115">
        <f t="shared" ref="F17:F18" si="2">IF($C17="yes",1, IF($C17="select",0,IF($C17="no",0,IF($C17="Not Applicable","NA"))))</f>
        <v>0</v>
      </c>
      <c r="G17" s="116">
        <f t="shared" si="0"/>
        <v>0</v>
      </c>
      <c r="H17" s="136"/>
      <c r="I17" s="136"/>
      <c r="J17" s="110"/>
      <c r="K17" s="110"/>
      <c r="L17" s="110"/>
      <c r="M17" s="111"/>
      <c r="N17" s="99"/>
      <c r="O17" s="99"/>
      <c r="P17" s="99"/>
      <c r="Q17" s="99"/>
      <c r="R17" s="99"/>
      <c r="S17" s="99"/>
      <c r="T17" s="99"/>
      <c r="U17" s="99"/>
      <c r="V17" s="99"/>
      <c r="W17" s="99"/>
    </row>
    <row r="18" spans="1:23" ht="17.25" customHeight="1" thickBot="1" x14ac:dyDescent="0.25">
      <c r="A18" s="99"/>
      <c r="B18" s="108"/>
      <c r="C18" s="168" t="s">
        <v>2</v>
      </c>
      <c r="D18" s="170" t="s">
        <v>145</v>
      </c>
      <c r="E18" s="168">
        <v>1</v>
      </c>
      <c r="F18" s="168">
        <f t="shared" si="2"/>
        <v>0</v>
      </c>
      <c r="G18" s="169">
        <f t="shared" si="0"/>
        <v>0</v>
      </c>
      <c r="H18" s="135"/>
      <c r="I18" s="118" t="s">
        <v>91</v>
      </c>
      <c r="J18" s="110"/>
      <c r="K18" s="110"/>
      <c r="L18" s="110"/>
      <c r="M18" s="111"/>
      <c r="N18" s="99"/>
      <c r="O18" s="99"/>
      <c r="P18" s="99"/>
      <c r="Q18" s="99"/>
      <c r="R18" s="99"/>
      <c r="S18" s="99"/>
      <c r="T18" s="99"/>
      <c r="U18" s="99"/>
      <c r="V18" s="99"/>
      <c r="W18" s="99"/>
    </row>
    <row r="19" spans="1:23" s="163" customFormat="1" ht="5.25" customHeight="1" x14ac:dyDescent="0.25">
      <c r="B19" s="108"/>
      <c r="C19" s="164"/>
      <c r="D19" s="165" t="s">
        <v>15</v>
      </c>
      <c r="E19" s="166">
        <f>SUM(G9:G18)/10</f>
        <v>0</v>
      </c>
      <c r="F19" s="166">
        <f>E19/E23</f>
        <v>0</v>
      </c>
      <c r="G19" s="166">
        <f>SUM(G9:G18)/10</f>
        <v>0</v>
      </c>
      <c r="H19" s="167"/>
      <c r="I19" s="167"/>
      <c r="M19" s="111"/>
    </row>
    <row r="20" spans="1:23" ht="3.75" customHeight="1" x14ac:dyDescent="0.25">
      <c r="A20" s="99"/>
      <c r="B20" s="108"/>
      <c r="C20" s="162"/>
      <c r="D20" s="147" t="s">
        <v>66</v>
      </c>
      <c r="E20" s="148">
        <v>0.49</v>
      </c>
      <c r="F20" s="148">
        <f>SUM(F9:F18)</f>
        <v>0</v>
      </c>
      <c r="G20" s="146">
        <f>SUM(G9:G18)/10</f>
        <v>0</v>
      </c>
      <c r="H20" s="110"/>
      <c r="I20" s="110"/>
      <c r="J20" s="110"/>
      <c r="K20" s="110"/>
      <c r="L20" s="110"/>
      <c r="M20" s="111"/>
      <c r="N20" s="99"/>
      <c r="O20" s="99"/>
      <c r="P20" s="99"/>
      <c r="Q20" s="99"/>
      <c r="R20" s="99"/>
      <c r="S20" s="99"/>
      <c r="T20" s="99"/>
      <c r="U20" s="99"/>
      <c r="V20" s="99"/>
      <c r="W20" s="99"/>
    </row>
    <row r="21" spans="1:23" ht="4.5" customHeight="1" x14ac:dyDescent="0.25">
      <c r="A21" s="99"/>
      <c r="B21" s="108"/>
      <c r="C21" s="140"/>
      <c r="D21" s="147" t="s">
        <v>43</v>
      </c>
      <c r="E21" s="148">
        <v>0.75</v>
      </c>
      <c r="F21" s="148"/>
      <c r="G21" s="146"/>
      <c r="H21" s="110"/>
      <c r="I21" s="110"/>
      <c r="J21" s="110"/>
      <c r="K21" s="110"/>
      <c r="L21" s="110"/>
      <c r="M21" s="111"/>
      <c r="N21" s="99"/>
      <c r="O21" s="99"/>
      <c r="P21" s="99"/>
      <c r="Q21" s="99"/>
      <c r="R21" s="99"/>
      <c r="S21" s="99"/>
      <c r="T21" s="99"/>
      <c r="U21" s="99"/>
      <c r="V21" s="99"/>
      <c r="W21" s="99"/>
    </row>
    <row r="22" spans="1:23" ht="4.5" customHeight="1" x14ac:dyDescent="0.25">
      <c r="A22" s="99"/>
      <c r="B22" s="108"/>
      <c r="C22" s="140"/>
      <c r="D22" s="147" t="s">
        <v>42</v>
      </c>
      <c r="E22" s="148">
        <v>0.9</v>
      </c>
      <c r="F22" s="148"/>
      <c r="G22" s="146"/>
      <c r="H22" s="110"/>
      <c r="I22" s="110"/>
      <c r="J22" s="110"/>
      <c r="K22" s="110"/>
      <c r="L22" s="110"/>
      <c r="M22" s="111"/>
      <c r="N22" s="99"/>
      <c r="O22" s="99"/>
      <c r="P22" s="99"/>
      <c r="Q22" s="99"/>
      <c r="R22" s="99"/>
      <c r="S22" s="99"/>
      <c r="T22" s="99"/>
      <c r="U22" s="99"/>
      <c r="V22" s="99"/>
      <c r="W22" s="99"/>
    </row>
    <row r="23" spans="1:23" ht="3.75" customHeight="1" x14ac:dyDescent="0.25">
      <c r="A23" s="99"/>
      <c r="B23" s="108"/>
      <c r="C23" s="140"/>
      <c r="D23" s="147" t="s">
        <v>16</v>
      </c>
      <c r="E23" s="148">
        <v>0.99</v>
      </c>
      <c r="F23" s="148"/>
      <c r="G23" s="146"/>
      <c r="H23" s="110"/>
      <c r="I23" s="110"/>
      <c r="J23" s="110"/>
      <c r="K23" s="110"/>
      <c r="L23" s="110"/>
      <c r="M23" s="111"/>
      <c r="N23" s="99"/>
      <c r="O23" s="99"/>
      <c r="P23" s="99"/>
      <c r="Q23" s="99"/>
      <c r="R23" s="99"/>
      <c r="S23" s="99"/>
      <c r="T23" s="99"/>
      <c r="U23" s="99"/>
      <c r="V23" s="99"/>
      <c r="W23" s="99"/>
    </row>
    <row r="24" spans="1:23" s="99" customFormat="1" ht="15.75" x14ac:dyDescent="0.2">
      <c r="B24" s="108"/>
      <c r="C24" s="142"/>
      <c r="D24" s="142" t="s">
        <v>96</v>
      </c>
      <c r="E24" s="109"/>
      <c r="F24" s="109">
        <v>25</v>
      </c>
      <c r="G24" s="109"/>
      <c r="H24" s="110"/>
      <c r="I24" s="110"/>
      <c r="J24" s="110"/>
      <c r="K24" s="110"/>
      <c r="L24" s="110"/>
      <c r="M24" s="111"/>
    </row>
    <row r="25" spans="1:23" s="99" customFormat="1" ht="15.75" x14ac:dyDescent="0.25">
      <c r="B25" s="108"/>
      <c r="C25" s="138"/>
      <c r="D25" s="141" t="s">
        <v>92</v>
      </c>
      <c r="E25" s="109"/>
      <c r="F25" s="109">
        <f>COUNTIF(F9:F18, "NA")</f>
        <v>0</v>
      </c>
      <c r="G25" s="109"/>
      <c r="H25" s="110"/>
      <c r="I25" s="110"/>
      <c r="J25" s="110"/>
      <c r="K25" s="110"/>
      <c r="L25" s="110"/>
      <c r="M25" s="111"/>
    </row>
    <row r="26" spans="1:23" s="99" customFormat="1" ht="15.75" x14ac:dyDescent="0.25">
      <c r="B26" s="108"/>
      <c r="C26" s="138"/>
      <c r="D26" s="141" t="s">
        <v>93</v>
      </c>
      <c r="E26" s="109"/>
      <c r="F26" s="144">
        <f>F24-F25</f>
        <v>25</v>
      </c>
      <c r="G26" s="109"/>
      <c r="H26" s="110"/>
      <c r="I26" s="110"/>
      <c r="J26" s="110"/>
      <c r="K26" s="110"/>
      <c r="L26" s="110"/>
      <c r="M26" s="111"/>
    </row>
    <row r="27" spans="1:23" s="99" customFormat="1" ht="15.75" x14ac:dyDescent="0.25">
      <c r="B27" s="108"/>
      <c r="C27" s="138"/>
      <c r="D27" s="141" t="s">
        <v>94</v>
      </c>
      <c r="E27" s="109"/>
      <c r="F27" s="144">
        <f>SUM(F9:F18)</f>
        <v>0</v>
      </c>
      <c r="G27" s="109"/>
      <c r="H27" s="110"/>
      <c r="I27" s="110"/>
      <c r="J27" s="110"/>
      <c r="K27" s="110"/>
      <c r="L27" s="110"/>
      <c r="M27" s="111"/>
    </row>
    <row r="28" spans="1:23" s="99" customFormat="1" ht="15.75" x14ac:dyDescent="0.25">
      <c r="B28" s="108"/>
      <c r="C28" s="138"/>
      <c r="D28" s="143" t="s">
        <v>95</v>
      </c>
      <c r="E28" s="109"/>
      <c r="F28" s="145">
        <f>G20</f>
        <v>0</v>
      </c>
      <c r="G28" s="109"/>
      <c r="H28" s="110"/>
      <c r="I28" s="110"/>
      <c r="J28" s="110"/>
      <c r="K28" s="110"/>
      <c r="L28" s="110"/>
      <c r="M28" s="111"/>
    </row>
    <row r="29" spans="1:23" s="99" customFormat="1" ht="15" x14ac:dyDescent="0.25">
      <c r="B29" s="108"/>
      <c r="C29" s="138"/>
      <c r="D29" s="139"/>
      <c r="E29" s="109"/>
      <c r="F29" s="109"/>
      <c r="G29" s="109"/>
      <c r="H29" s="110"/>
      <c r="I29" s="110"/>
      <c r="J29" s="110"/>
      <c r="K29" s="110"/>
      <c r="L29" s="110"/>
      <c r="M29" s="111"/>
    </row>
    <row r="30" spans="1:23" s="99" customFormat="1" ht="15" x14ac:dyDescent="0.25">
      <c r="B30" s="108"/>
      <c r="C30" s="138"/>
      <c r="D30" s="139"/>
      <c r="E30" s="109"/>
      <c r="F30" s="109"/>
      <c r="G30" s="109"/>
      <c r="H30" s="110"/>
      <c r="I30" s="110"/>
      <c r="J30" s="110"/>
      <c r="K30" s="110"/>
      <c r="L30" s="110"/>
      <c r="M30" s="111"/>
    </row>
    <row r="31" spans="1:23" ht="16.350000000000001" customHeight="1" x14ac:dyDescent="0.2">
      <c r="A31" s="99"/>
      <c r="B31" s="108"/>
      <c r="C31" s="110"/>
      <c r="D31" s="110"/>
      <c r="E31" s="110"/>
      <c r="F31" s="110"/>
      <c r="G31" s="110"/>
      <c r="H31" s="110"/>
      <c r="I31" s="110"/>
      <c r="J31" s="110"/>
      <c r="K31" s="110"/>
      <c r="L31" s="110"/>
      <c r="M31" s="111"/>
      <c r="N31" s="99"/>
      <c r="O31" s="99"/>
      <c r="P31" s="99"/>
      <c r="Q31" s="99"/>
      <c r="R31" s="99"/>
      <c r="S31" s="99"/>
      <c r="T31" s="99"/>
      <c r="U31" s="99"/>
    </row>
    <row r="32" spans="1:23" x14ac:dyDescent="0.2">
      <c r="A32" s="99"/>
      <c r="B32" s="108"/>
      <c r="C32" s="110"/>
      <c r="D32" s="110"/>
      <c r="E32" s="110"/>
      <c r="F32" s="110"/>
      <c r="G32" s="110"/>
      <c r="H32" s="110"/>
      <c r="I32" s="110"/>
      <c r="J32" s="110"/>
      <c r="K32" s="110"/>
      <c r="L32" s="110"/>
      <c r="M32" s="111"/>
      <c r="N32" s="99"/>
      <c r="O32" s="99"/>
      <c r="P32" s="99"/>
      <c r="Q32" s="99"/>
      <c r="R32" s="99"/>
      <c r="S32" s="99"/>
      <c r="T32" s="99"/>
      <c r="U32" s="99"/>
    </row>
    <row r="33" spans="1:18" x14ac:dyDescent="0.2">
      <c r="A33" s="99"/>
      <c r="B33" s="108"/>
      <c r="C33" s="110"/>
      <c r="D33" s="110"/>
      <c r="E33" s="110"/>
      <c r="F33" s="110"/>
      <c r="G33" s="110"/>
      <c r="H33" s="110"/>
      <c r="I33" s="110"/>
      <c r="J33" s="110"/>
      <c r="K33" s="110"/>
      <c r="L33" s="110"/>
      <c r="M33" s="111"/>
      <c r="N33" s="99"/>
      <c r="O33" s="99"/>
      <c r="P33" s="99"/>
      <c r="Q33" s="99"/>
      <c r="R33" s="99"/>
    </row>
    <row r="34" spans="1:18" ht="30" customHeight="1" x14ac:dyDescent="0.2">
      <c r="A34" s="99"/>
      <c r="B34" s="108"/>
      <c r="C34" s="110"/>
      <c r="D34" s="110"/>
      <c r="E34" s="110"/>
      <c r="F34" s="110"/>
      <c r="G34" s="110"/>
      <c r="H34" s="110"/>
      <c r="I34" s="110"/>
      <c r="J34" s="110"/>
      <c r="K34" s="110"/>
      <c r="L34" s="110"/>
      <c r="M34" s="111"/>
      <c r="N34" s="99"/>
      <c r="O34" s="99"/>
      <c r="P34" s="99"/>
      <c r="Q34" s="99"/>
      <c r="R34" s="99"/>
    </row>
    <row r="35" spans="1:18" ht="29.25" customHeight="1" thickBot="1" x14ac:dyDescent="0.25">
      <c r="A35" s="99"/>
      <c r="B35" s="121"/>
      <c r="C35" s="122"/>
      <c r="D35" s="122"/>
      <c r="E35" s="122"/>
      <c r="F35" s="122"/>
      <c r="G35" s="122"/>
      <c r="H35" s="122"/>
      <c r="I35" s="122"/>
      <c r="J35" s="122"/>
      <c r="K35" s="122"/>
      <c r="L35" s="122"/>
      <c r="M35" s="123"/>
      <c r="N35" s="99"/>
      <c r="O35" s="99"/>
      <c r="P35" s="99"/>
      <c r="Q35" s="99"/>
      <c r="R35" s="99"/>
    </row>
    <row r="36" spans="1:18" ht="15" thickTop="1" x14ac:dyDescent="0.2">
      <c r="A36" s="99"/>
      <c r="B36" s="99"/>
      <c r="C36" s="99"/>
      <c r="D36" s="99"/>
      <c r="E36" s="99"/>
      <c r="F36" s="99"/>
      <c r="G36" s="99"/>
      <c r="H36" s="99"/>
      <c r="I36" s="99"/>
      <c r="J36" s="99"/>
      <c r="K36" s="99"/>
      <c r="L36" s="99"/>
      <c r="M36" s="99"/>
      <c r="N36" s="99"/>
      <c r="O36" s="99"/>
      <c r="P36" s="99"/>
      <c r="Q36" s="99"/>
      <c r="R36" s="99"/>
    </row>
    <row r="37" spans="1:18" ht="30" customHeight="1" x14ac:dyDescent="0.2">
      <c r="A37" s="99"/>
      <c r="B37" s="99"/>
      <c r="C37" s="99"/>
      <c r="D37" s="99"/>
      <c r="E37" s="99"/>
      <c r="F37" s="99"/>
      <c r="G37" s="99"/>
      <c r="H37" s="99"/>
      <c r="I37" s="99"/>
      <c r="J37" s="99"/>
      <c r="K37" s="99"/>
      <c r="L37" s="99"/>
      <c r="M37" s="99"/>
      <c r="N37" s="99"/>
      <c r="O37" s="99"/>
      <c r="P37" s="99"/>
      <c r="Q37" s="99"/>
      <c r="R37" s="99"/>
    </row>
    <row r="38" spans="1:18" ht="15" customHeight="1" x14ac:dyDescent="0.2">
      <c r="A38" s="99"/>
      <c r="B38" s="99"/>
      <c r="C38" s="99"/>
      <c r="D38" s="99"/>
      <c r="E38" s="99"/>
      <c r="F38" s="99"/>
      <c r="G38" s="99"/>
      <c r="H38" s="99"/>
      <c r="I38" s="99"/>
      <c r="J38" s="99"/>
      <c r="K38" s="99"/>
      <c r="L38" s="99"/>
      <c r="M38" s="99"/>
      <c r="N38" s="99"/>
      <c r="O38" s="99"/>
      <c r="P38" s="99"/>
      <c r="Q38" s="99"/>
      <c r="R38" s="99"/>
    </row>
    <row r="39" spans="1:18" ht="16.350000000000001" customHeight="1" x14ac:dyDescent="0.2">
      <c r="A39" s="99"/>
      <c r="B39" s="99"/>
      <c r="C39" s="99"/>
      <c r="D39" s="99"/>
      <c r="E39" s="99"/>
      <c r="F39" s="99"/>
      <c r="G39" s="99"/>
      <c r="H39" s="99"/>
      <c r="I39" s="99"/>
      <c r="J39" s="99"/>
      <c r="K39" s="99"/>
      <c r="L39" s="99"/>
      <c r="M39" s="99"/>
      <c r="N39" s="99"/>
      <c r="O39" s="99"/>
      <c r="P39" s="99"/>
      <c r="Q39" s="99"/>
      <c r="R39" s="99"/>
    </row>
    <row r="40" spans="1:18" ht="16.350000000000001" customHeight="1" x14ac:dyDescent="0.2">
      <c r="A40" s="99"/>
      <c r="B40" s="99"/>
      <c r="C40" s="99"/>
      <c r="D40" s="99"/>
      <c r="E40" s="99"/>
      <c r="F40" s="99"/>
      <c r="G40" s="99"/>
      <c r="H40" s="99"/>
      <c r="I40" s="99"/>
      <c r="J40" s="99"/>
      <c r="K40" s="99"/>
      <c r="L40" s="99"/>
      <c r="M40" s="99"/>
      <c r="N40" s="99"/>
      <c r="O40" s="99"/>
      <c r="P40" s="99"/>
      <c r="Q40" s="99"/>
      <c r="R40" s="99"/>
    </row>
    <row r="41" spans="1:18" s="99" customFormat="1" x14ac:dyDescent="0.2"/>
    <row r="42" spans="1:18" ht="16.350000000000001" customHeight="1" x14ac:dyDescent="0.2">
      <c r="A42" s="99"/>
      <c r="B42" s="99"/>
      <c r="C42" s="99"/>
      <c r="D42" s="99"/>
      <c r="E42" s="99"/>
      <c r="F42" s="99"/>
      <c r="G42" s="99"/>
      <c r="H42" s="99"/>
      <c r="I42" s="99"/>
      <c r="J42" s="99"/>
      <c r="K42" s="99"/>
      <c r="L42" s="99"/>
      <c r="M42" s="99"/>
      <c r="N42" s="99"/>
      <c r="O42" s="99"/>
      <c r="P42" s="99"/>
      <c r="Q42" s="99"/>
      <c r="R42" s="99"/>
    </row>
    <row r="43" spans="1:18" x14ac:dyDescent="0.2">
      <c r="A43" s="99"/>
      <c r="B43" s="99"/>
      <c r="C43" s="99"/>
      <c r="D43" s="99"/>
      <c r="E43" s="99"/>
      <c r="F43" s="99"/>
      <c r="G43" s="99"/>
      <c r="H43" s="99"/>
      <c r="I43" s="99"/>
      <c r="J43" s="99"/>
      <c r="K43" s="99"/>
      <c r="L43" s="99"/>
      <c r="M43" s="99"/>
      <c r="N43" s="99"/>
      <c r="O43" s="99"/>
      <c r="P43" s="99"/>
      <c r="Q43" s="99"/>
      <c r="R43" s="99"/>
    </row>
    <row r="44" spans="1:18" x14ac:dyDescent="0.2">
      <c r="A44" s="99"/>
      <c r="B44" s="99"/>
      <c r="C44" s="99"/>
      <c r="D44" s="99"/>
      <c r="E44" s="99"/>
      <c r="F44" s="99"/>
      <c r="G44" s="99"/>
      <c r="H44" s="99"/>
      <c r="I44" s="99"/>
      <c r="J44" s="99"/>
      <c r="K44" s="99"/>
      <c r="L44" s="99"/>
      <c r="M44" s="99"/>
      <c r="N44" s="99"/>
      <c r="O44" s="99"/>
      <c r="P44" s="99"/>
      <c r="Q44" s="99"/>
      <c r="R44" s="99"/>
    </row>
    <row r="45" spans="1:18" x14ac:dyDescent="0.2">
      <c r="A45" s="99"/>
      <c r="B45" s="99"/>
      <c r="C45" s="99"/>
      <c r="D45" s="99"/>
      <c r="E45" s="99"/>
      <c r="F45" s="99"/>
      <c r="G45" s="99"/>
      <c r="H45" s="99"/>
      <c r="I45" s="99"/>
      <c r="J45" s="99"/>
      <c r="K45" s="99"/>
      <c r="L45" s="99"/>
      <c r="M45" s="99"/>
      <c r="N45" s="99"/>
      <c r="O45" s="99"/>
      <c r="P45" s="99"/>
      <c r="Q45" s="99"/>
      <c r="R45" s="99"/>
    </row>
    <row r="46" spans="1:18" ht="31.5" customHeight="1" x14ac:dyDescent="0.2">
      <c r="A46" s="99"/>
      <c r="B46" s="99"/>
      <c r="C46" s="99"/>
      <c r="D46" s="99"/>
      <c r="E46" s="99"/>
      <c r="F46" s="99"/>
      <c r="G46" s="99"/>
      <c r="H46" s="99"/>
      <c r="I46" s="99"/>
      <c r="J46" s="99"/>
      <c r="K46" s="99"/>
      <c r="L46" s="99"/>
      <c r="M46" s="99"/>
      <c r="N46" s="99"/>
      <c r="O46" s="99"/>
      <c r="P46" s="99"/>
      <c r="Q46" s="99"/>
      <c r="R46" s="99"/>
    </row>
    <row r="47" spans="1:18" ht="16.350000000000001" customHeight="1" x14ac:dyDescent="0.2">
      <c r="A47" s="99"/>
      <c r="B47" s="99"/>
      <c r="C47" s="99"/>
      <c r="D47" s="99"/>
      <c r="E47" s="99"/>
      <c r="F47" s="99"/>
      <c r="G47" s="99"/>
      <c r="H47" s="99"/>
      <c r="I47" s="99"/>
      <c r="J47" s="99"/>
      <c r="K47" s="99"/>
      <c r="L47" s="99"/>
      <c r="M47" s="99"/>
      <c r="N47" s="99"/>
      <c r="O47" s="99"/>
      <c r="P47" s="99"/>
      <c r="Q47" s="99"/>
      <c r="R47" s="99"/>
    </row>
    <row r="48" spans="1:18" ht="16.350000000000001" customHeight="1" x14ac:dyDescent="0.2">
      <c r="A48" s="99"/>
      <c r="B48" s="99"/>
      <c r="C48" s="99"/>
      <c r="D48" s="99"/>
      <c r="E48" s="99"/>
      <c r="F48" s="99"/>
      <c r="G48" s="99"/>
      <c r="H48" s="99"/>
      <c r="I48" s="99"/>
      <c r="J48" s="99"/>
      <c r="K48" s="99"/>
      <c r="L48" s="99"/>
      <c r="M48" s="99"/>
      <c r="N48" s="99"/>
      <c r="O48" s="99"/>
      <c r="P48" s="99"/>
      <c r="Q48" s="99"/>
      <c r="R48" s="99"/>
    </row>
    <row r="49" spans="1:23" x14ac:dyDescent="0.2">
      <c r="A49" s="99"/>
      <c r="B49" s="99"/>
      <c r="C49" s="99"/>
      <c r="D49" s="99"/>
      <c r="E49" s="99"/>
      <c r="F49" s="99"/>
      <c r="G49" s="99"/>
      <c r="H49" s="99"/>
      <c r="I49" s="99"/>
      <c r="J49" s="99"/>
      <c r="K49" s="99"/>
      <c r="L49" s="99"/>
      <c r="M49" s="99"/>
      <c r="N49" s="99"/>
      <c r="O49" s="99"/>
      <c r="P49" s="99"/>
      <c r="Q49" s="99"/>
      <c r="R49" s="99"/>
    </row>
    <row r="50" spans="1:23" ht="16.350000000000001" customHeight="1" x14ac:dyDescent="0.2">
      <c r="A50" s="99"/>
      <c r="B50" s="99"/>
      <c r="C50" s="99"/>
      <c r="D50" s="99"/>
      <c r="E50" s="99"/>
      <c r="F50" s="99"/>
      <c r="G50" s="99"/>
      <c r="H50" s="99"/>
      <c r="I50" s="99"/>
      <c r="J50" s="99"/>
      <c r="K50" s="99"/>
      <c r="L50" s="99"/>
      <c r="M50" s="99"/>
      <c r="N50" s="99"/>
      <c r="O50" s="99"/>
      <c r="P50" s="99"/>
      <c r="Q50" s="99"/>
      <c r="R50" s="99"/>
    </row>
    <row r="51" spans="1:23" ht="16.350000000000001" customHeight="1" x14ac:dyDescent="0.2">
      <c r="A51" s="99"/>
      <c r="B51" s="99"/>
      <c r="C51" s="99"/>
      <c r="D51" s="99"/>
      <c r="E51" s="99"/>
      <c r="F51" s="99"/>
      <c r="G51" s="99"/>
      <c r="H51" s="99"/>
      <c r="I51" s="99"/>
      <c r="J51" s="99"/>
      <c r="K51" s="99"/>
      <c r="L51" s="99"/>
      <c r="M51" s="99"/>
      <c r="N51" s="99"/>
      <c r="O51" s="99"/>
      <c r="P51" s="99"/>
      <c r="Q51" s="99"/>
      <c r="R51" s="99"/>
    </row>
    <row r="52" spans="1:23" x14ac:dyDescent="0.2">
      <c r="A52" s="99"/>
      <c r="B52" s="99"/>
      <c r="C52" s="124"/>
      <c r="D52" s="99"/>
      <c r="E52" s="125"/>
      <c r="F52" s="125"/>
      <c r="G52" s="125"/>
      <c r="H52" s="99"/>
      <c r="I52" s="99"/>
      <c r="J52" s="99"/>
      <c r="K52" s="99"/>
      <c r="L52" s="99"/>
      <c r="M52" s="99"/>
      <c r="N52" s="99"/>
      <c r="O52" s="99"/>
      <c r="P52" s="99"/>
      <c r="Q52" s="99"/>
      <c r="R52" s="99"/>
      <c r="S52" s="99"/>
      <c r="T52" s="99"/>
      <c r="U52" s="99"/>
      <c r="V52" s="99"/>
      <c r="W52" s="99"/>
    </row>
    <row r="53" spans="1:23" x14ac:dyDescent="0.2">
      <c r="A53" s="99"/>
      <c r="B53" s="99"/>
      <c r="C53" s="124"/>
      <c r="D53" s="99"/>
      <c r="E53" s="125"/>
      <c r="F53" s="125"/>
      <c r="G53" s="125"/>
      <c r="H53" s="99"/>
      <c r="I53" s="99"/>
      <c r="J53" s="99"/>
      <c r="K53" s="99"/>
      <c r="L53" s="99"/>
      <c r="M53" s="99"/>
      <c r="N53" s="99"/>
      <c r="O53" s="99"/>
      <c r="P53" s="99"/>
      <c r="Q53" s="99"/>
      <c r="R53" s="99"/>
      <c r="S53" s="99"/>
      <c r="T53" s="99"/>
      <c r="U53" s="99"/>
      <c r="V53" s="99"/>
      <c r="W53" s="99"/>
    </row>
    <row r="54" spans="1:23" x14ac:dyDescent="0.2">
      <c r="A54" s="99"/>
      <c r="B54" s="99"/>
      <c r="C54" s="124"/>
      <c r="D54" s="99"/>
      <c r="E54" s="125"/>
      <c r="F54" s="125"/>
      <c r="G54" s="125"/>
      <c r="H54" s="99"/>
      <c r="I54" s="99"/>
      <c r="J54" s="99"/>
      <c r="K54" s="99"/>
      <c r="L54" s="99"/>
      <c r="M54" s="99"/>
      <c r="N54" s="99"/>
      <c r="O54" s="99"/>
      <c r="P54" s="99"/>
      <c r="Q54" s="99"/>
      <c r="R54" s="99"/>
      <c r="S54" s="99"/>
      <c r="T54" s="99"/>
      <c r="U54" s="99"/>
      <c r="V54" s="99"/>
      <c r="W54" s="99"/>
    </row>
    <row r="55" spans="1:23" x14ac:dyDescent="0.2">
      <c r="A55" s="99"/>
      <c r="B55" s="99"/>
      <c r="C55" s="124"/>
      <c r="D55" s="99"/>
      <c r="E55" s="125"/>
      <c r="F55" s="125"/>
      <c r="G55" s="125"/>
      <c r="H55" s="99"/>
      <c r="I55" s="99"/>
      <c r="J55" s="99"/>
      <c r="K55" s="99"/>
      <c r="L55" s="99"/>
      <c r="M55" s="99"/>
      <c r="N55" s="99"/>
      <c r="O55" s="99"/>
      <c r="P55" s="99"/>
      <c r="Q55" s="99"/>
      <c r="R55" s="99"/>
      <c r="S55" s="99"/>
      <c r="T55" s="99"/>
      <c r="U55" s="99"/>
      <c r="V55" s="99"/>
      <c r="W55" s="99"/>
    </row>
    <row r="56" spans="1:23" x14ac:dyDescent="0.2">
      <c r="A56" s="99"/>
      <c r="B56" s="99"/>
      <c r="C56" s="124"/>
      <c r="D56" s="99"/>
      <c r="E56" s="125"/>
      <c r="F56" s="125"/>
      <c r="G56" s="125"/>
      <c r="H56" s="99"/>
      <c r="I56" s="99"/>
      <c r="J56" s="99"/>
      <c r="K56" s="99"/>
      <c r="L56" s="99"/>
      <c r="M56" s="99"/>
      <c r="N56" s="99"/>
      <c r="O56" s="99"/>
      <c r="P56" s="99"/>
      <c r="Q56" s="99"/>
      <c r="R56" s="99"/>
      <c r="S56" s="99"/>
      <c r="T56" s="99"/>
      <c r="U56" s="99"/>
      <c r="V56" s="99"/>
      <c r="W56" s="99"/>
    </row>
    <row r="57" spans="1:23" x14ac:dyDescent="0.2">
      <c r="A57" s="99"/>
      <c r="B57" s="99"/>
      <c r="C57" s="124"/>
      <c r="D57" s="99"/>
      <c r="E57" s="125"/>
      <c r="F57" s="125"/>
      <c r="G57" s="125"/>
      <c r="H57" s="99"/>
      <c r="I57" s="99"/>
      <c r="J57" s="99"/>
      <c r="K57" s="99"/>
      <c r="L57" s="99"/>
      <c r="M57" s="99"/>
      <c r="N57" s="99"/>
      <c r="O57" s="99"/>
      <c r="P57" s="99"/>
      <c r="Q57" s="99"/>
      <c r="R57" s="99"/>
      <c r="S57" s="99"/>
      <c r="T57" s="99"/>
      <c r="U57" s="99"/>
      <c r="V57" s="99"/>
      <c r="W57" s="99"/>
    </row>
    <row r="58" spans="1:23" x14ac:dyDescent="0.2">
      <c r="A58" s="99"/>
      <c r="B58" s="99"/>
      <c r="C58" s="124"/>
      <c r="D58" s="99"/>
      <c r="E58" s="125"/>
      <c r="F58" s="125"/>
      <c r="G58" s="125"/>
      <c r="H58" s="99"/>
      <c r="I58" s="99"/>
      <c r="J58" s="99"/>
      <c r="K58" s="99"/>
      <c r="L58" s="99"/>
      <c r="M58" s="99"/>
      <c r="N58" s="99"/>
      <c r="O58" s="99"/>
      <c r="P58" s="99"/>
      <c r="Q58" s="99"/>
      <c r="R58" s="99"/>
      <c r="S58" s="99"/>
      <c r="T58" s="99"/>
      <c r="U58" s="99"/>
      <c r="V58" s="99"/>
      <c r="W58" s="99"/>
    </row>
    <row r="59" spans="1:23" x14ac:dyDescent="0.2">
      <c r="A59" s="99"/>
      <c r="B59" s="99"/>
      <c r="C59" s="124"/>
      <c r="D59" s="99"/>
      <c r="E59" s="125"/>
      <c r="F59" s="125"/>
      <c r="G59" s="125"/>
      <c r="H59" s="99"/>
      <c r="I59" s="99"/>
      <c r="J59" s="99"/>
      <c r="K59" s="99"/>
      <c r="L59" s="99"/>
      <c r="M59" s="99"/>
      <c r="N59" s="99"/>
      <c r="O59" s="99"/>
      <c r="P59" s="99"/>
      <c r="Q59" s="99"/>
      <c r="R59" s="99"/>
      <c r="S59" s="99"/>
      <c r="T59" s="99"/>
      <c r="U59" s="99"/>
      <c r="V59" s="99"/>
      <c r="W59" s="99"/>
    </row>
    <row r="60" spans="1:23" x14ac:dyDescent="0.2">
      <c r="A60" s="99"/>
      <c r="B60" s="99"/>
      <c r="C60" s="124"/>
      <c r="D60" s="99"/>
      <c r="E60" s="125"/>
      <c r="F60" s="125"/>
      <c r="G60" s="125"/>
      <c r="H60" s="99"/>
      <c r="I60" s="99"/>
      <c r="J60" s="99"/>
      <c r="K60" s="99"/>
      <c r="L60" s="99"/>
      <c r="M60" s="99"/>
      <c r="N60" s="99"/>
      <c r="O60" s="99"/>
      <c r="P60" s="99"/>
      <c r="Q60" s="99"/>
      <c r="R60" s="99"/>
      <c r="S60" s="99"/>
      <c r="T60" s="99"/>
      <c r="U60" s="99"/>
      <c r="V60" s="99"/>
      <c r="W60" s="99"/>
    </row>
    <row r="61" spans="1:23" x14ac:dyDescent="0.2">
      <c r="A61" s="99"/>
      <c r="B61" s="99"/>
      <c r="C61" s="124"/>
      <c r="D61" s="99"/>
      <c r="E61" s="125"/>
      <c r="F61" s="125"/>
      <c r="G61" s="125"/>
      <c r="H61" s="99"/>
      <c r="I61" s="99"/>
      <c r="J61" s="99"/>
      <c r="K61" s="99"/>
      <c r="L61" s="99"/>
      <c r="M61" s="99"/>
      <c r="N61" s="99"/>
      <c r="O61" s="99"/>
      <c r="P61" s="99"/>
      <c r="Q61" s="99"/>
      <c r="R61" s="99"/>
      <c r="S61" s="99"/>
      <c r="T61" s="99"/>
      <c r="U61" s="99"/>
      <c r="V61" s="99"/>
      <c r="W61" s="99"/>
    </row>
    <row r="62" spans="1:23" x14ac:dyDescent="0.2">
      <c r="A62" s="99"/>
      <c r="B62" s="99"/>
      <c r="C62" s="124"/>
      <c r="D62" s="99"/>
      <c r="E62" s="125"/>
      <c r="F62" s="125"/>
      <c r="G62" s="125"/>
      <c r="H62" s="99"/>
      <c r="I62" s="99"/>
      <c r="J62" s="99"/>
      <c r="K62" s="99"/>
      <c r="L62" s="99"/>
      <c r="M62" s="99"/>
      <c r="N62" s="99"/>
      <c r="O62" s="99"/>
      <c r="P62" s="99"/>
      <c r="Q62" s="99"/>
      <c r="R62" s="99"/>
      <c r="S62" s="99"/>
      <c r="T62" s="99"/>
      <c r="U62" s="99"/>
      <c r="V62" s="99"/>
      <c r="W62" s="99"/>
    </row>
    <row r="63" spans="1:23" x14ac:dyDescent="0.2">
      <c r="A63" s="99"/>
      <c r="B63" s="99"/>
      <c r="C63" s="124"/>
      <c r="D63" s="99"/>
      <c r="E63" s="125"/>
      <c r="F63" s="125"/>
      <c r="G63" s="125"/>
      <c r="H63" s="99"/>
      <c r="I63" s="99"/>
      <c r="J63" s="99"/>
      <c r="K63" s="99"/>
      <c r="L63" s="99"/>
      <c r="M63" s="99"/>
      <c r="N63" s="99"/>
      <c r="O63" s="99"/>
      <c r="P63" s="99"/>
      <c r="Q63" s="99"/>
      <c r="R63" s="99"/>
      <c r="S63" s="99"/>
      <c r="T63" s="99"/>
      <c r="U63" s="99"/>
      <c r="V63" s="99"/>
      <c r="W63" s="99"/>
    </row>
    <row r="64" spans="1:23" x14ac:dyDescent="0.2">
      <c r="A64" s="99"/>
      <c r="B64" s="99"/>
      <c r="C64" s="124"/>
      <c r="D64" s="99"/>
      <c r="E64" s="125"/>
      <c r="F64" s="125"/>
      <c r="G64" s="125"/>
      <c r="H64" s="99"/>
      <c r="I64" s="99"/>
      <c r="J64" s="99"/>
      <c r="K64" s="99"/>
      <c r="L64" s="99"/>
      <c r="M64" s="99"/>
      <c r="N64" s="99"/>
      <c r="O64" s="99"/>
      <c r="P64" s="99"/>
      <c r="Q64" s="99"/>
      <c r="R64" s="99"/>
      <c r="S64" s="99"/>
      <c r="T64" s="99"/>
      <c r="U64" s="99"/>
      <c r="V64" s="99"/>
      <c r="W64" s="99"/>
    </row>
    <row r="65" spans="1:23" x14ac:dyDescent="0.2">
      <c r="A65" s="99"/>
      <c r="B65" s="99"/>
      <c r="C65" s="124"/>
      <c r="D65" s="99"/>
      <c r="E65" s="125"/>
      <c r="F65" s="125"/>
      <c r="G65" s="125"/>
      <c r="H65" s="99"/>
      <c r="I65" s="99"/>
      <c r="J65" s="99"/>
      <c r="K65" s="99"/>
      <c r="L65" s="99"/>
      <c r="M65" s="99"/>
      <c r="N65" s="99"/>
      <c r="O65" s="99"/>
      <c r="P65" s="99"/>
      <c r="Q65" s="99"/>
      <c r="R65" s="99"/>
      <c r="S65" s="99"/>
      <c r="T65" s="99"/>
      <c r="U65" s="99"/>
      <c r="V65" s="99"/>
      <c r="W65" s="99"/>
    </row>
    <row r="66" spans="1:23" x14ac:dyDescent="0.2">
      <c r="A66" s="99"/>
      <c r="B66" s="99"/>
      <c r="C66" s="124"/>
      <c r="D66" s="99"/>
      <c r="E66" s="125"/>
      <c r="F66" s="125"/>
      <c r="G66" s="125"/>
      <c r="H66" s="99"/>
      <c r="I66" s="99"/>
      <c r="J66" s="99"/>
      <c r="K66" s="99"/>
      <c r="L66" s="99"/>
      <c r="M66" s="99"/>
      <c r="N66" s="99"/>
      <c r="O66" s="99"/>
      <c r="P66" s="99"/>
      <c r="Q66" s="99"/>
      <c r="R66" s="99"/>
      <c r="S66" s="99"/>
      <c r="T66" s="99"/>
      <c r="U66" s="99"/>
      <c r="V66" s="99"/>
      <c r="W66" s="99"/>
    </row>
    <row r="67" spans="1:23" x14ac:dyDescent="0.2">
      <c r="A67" s="99"/>
      <c r="B67" s="99"/>
      <c r="C67" s="124"/>
      <c r="D67" s="99"/>
      <c r="E67" s="125"/>
      <c r="F67" s="125"/>
      <c r="G67" s="125"/>
      <c r="H67" s="99"/>
      <c r="I67" s="99"/>
      <c r="J67" s="99"/>
      <c r="K67" s="99"/>
      <c r="L67" s="99"/>
      <c r="M67" s="99"/>
      <c r="N67" s="99"/>
      <c r="O67" s="99"/>
      <c r="P67" s="99"/>
      <c r="Q67" s="99"/>
      <c r="R67" s="99"/>
      <c r="S67" s="99"/>
      <c r="T67" s="99"/>
      <c r="U67" s="99"/>
      <c r="V67" s="99"/>
      <c r="W67" s="99"/>
    </row>
    <row r="68" spans="1:23" x14ac:dyDescent="0.2">
      <c r="A68" s="99"/>
      <c r="B68" s="99"/>
      <c r="C68" s="124"/>
      <c r="D68" s="99"/>
      <c r="E68" s="125"/>
      <c r="F68" s="125"/>
      <c r="G68" s="125"/>
      <c r="H68" s="99"/>
      <c r="I68" s="99"/>
    </row>
    <row r="69" spans="1:23" x14ac:dyDescent="0.2">
      <c r="A69" s="99"/>
      <c r="B69" s="99"/>
      <c r="C69" s="124"/>
      <c r="D69" s="99"/>
      <c r="E69" s="125"/>
      <c r="F69" s="125"/>
      <c r="G69" s="125"/>
      <c r="H69" s="99"/>
      <c r="I69" s="99"/>
    </row>
    <row r="70" spans="1:23" x14ac:dyDescent="0.2">
      <c r="A70" s="99"/>
      <c r="B70" s="99"/>
      <c r="C70" s="124"/>
      <c r="D70" s="99"/>
      <c r="E70" s="125"/>
      <c r="F70" s="125"/>
      <c r="G70" s="125"/>
      <c r="H70" s="99"/>
      <c r="I70" s="99"/>
    </row>
    <row r="71" spans="1:23" x14ac:dyDescent="0.2">
      <c r="A71" s="99"/>
      <c r="B71" s="99"/>
      <c r="C71" s="124"/>
      <c r="D71" s="99"/>
      <c r="E71" s="125"/>
      <c r="F71" s="125"/>
      <c r="G71" s="125"/>
      <c r="H71" s="99"/>
      <c r="I71" s="99"/>
    </row>
    <row r="72" spans="1:23" x14ac:dyDescent="0.2">
      <c r="A72" s="99"/>
      <c r="B72" s="99"/>
      <c r="C72" s="124"/>
      <c r="D72" s="99"/>
      <c r="E72" s="125"/>
      <c r="F72" s="125"/>
      <c r="G72" s="125"/>
      <c r="H72" s="99"/>
      <c r="I72" s="99"/>
    </row>
    <row r="73" spans="1:23" x14ac:dyDescent="0.2">
      <c r="A73" s="99"/>
      <c r="B73" s="99"/>
      <c r="C73" s="124"/>
      <c r="D73" s="99"/>
      <c r="E73" s="125"/>
      <c r="F73" s="125"/>
      <c r="G73" s="125"/>
      <c r="H73" s="99"/>
      <c r="I73" s="99"/>
    </row>
    <row r="74" spans="1:23" x14ac:dyDescent="0.2">
      <c r="A74" s="99"/>
      <c r="B74" s="99"/>
      <c r="C74" s="124"/>
      <c r="D74" s="99"/>
      <c r="E74" s="125"/>
      <c r="F74" s="125"/>
      <c r="G74" s="125"/>
      <c r="H74" s="99"/>
      <c r="I74" s="99"/>
    </row>
    <row r="75" spans="1:23" x14ac:dyDescent="0.2">
      <c r="A75" s="99"/>
      <c r="B75" s="99"/>
      <c r="C75" s="124"/>
      <c r="D75" s="99"/>
      <c r="E75" s="125"/>
      <c r="F75" s="125"/>
      <c r="G75" s="125"/>
      <c r="H75" s="99"/>
      <c r="I75" s="99"/>
    </row>
    <row r="76" spans="1:23" x14ac:dyDescent="0.2">
      <c r="A76" s="99"/>
      <c r="B76" s="99"/>
      <c r="C76" s="124"/>
      <c r="D76" s="99"/>
      <c r="E76" s="125"/>
      <c r="F76" s="125"/>
      <c r="G76" s="125"/>
      <c r="H76" s="99"/>
      <c r="I76" s="99"/>
    </row>
    <row r="77" spans="1:23" hidden="1" x14ac:dyDescent="0.2">
      <c r="A77" s="99"/>
      <c r="B77" s="99"/>
      <c r="C77" s="124"/>
      <c r="D77" s="99"/>
      <c r="E77" s="125"/>
      <c r="F77" s="125"/>
      <c r="G77" s="125"/>
      <c r="H77" s="99"/>
      <c r="I77" s="99"/>
    </row>
    <row r="78" spans="1:23" ht="15.75" hidden="1" customHeight="1" thickBot="1" x14ac:dyDescent="0.3">
      <c r="A78" s="99"/>
      <c r="B78" s="99"/>
      <c r="C78" s="226" t="s">
        <v>36</v>
      </c>
      <c r="D78" s="226"/>
      <c r="E78" s="226"/>
      <c r="F78" s="125"/>
      <c r="G78" s="125"/>
      <c r="H78" s="99"/>
      <c r="I78" s="99"/>
    </row>
    <row r="79" spans="1:23" ht="15" hidden="1" x14ac:dyDescent="0.25">
      <c r="C79" s="126" t="s">
        <v>1</v>
      </c>
      <c r="D79" s="126" t="s">
        <v>44</v>
      </c>
      <c r="E79" s="126" t="s">
        <v>35</v>
      </c>
      <c r="H79" s="127"/>
    </row>
    <row r="80" spans="1:23" hidden="1" x14ac:dyDescent="0.2">
      <c r="C80" s="128" t="s">
        <v>2</v>
      </c>
      <c r="D80" s="128" t="s">
        <v>2</v>
      </c>
      <c r="E80" s="128" t="s">
        <v>2</v>
      </c>
      <c r="H80" s="127"/>
    </row>
    <row r="81" spans="3:8" hidden="1" x14ac:dyDescent="0.2">
      <c r="C81" s="128" t="s">
        <v>63</v>
      </c>
      <c r="D81" s="128" t="s">
        <v>45</v>
      </c>
      <c r="E81" s="129" t="s">
        <v>37</v>
      </c>
      <c r="H81" s="127"/>
    </row>
    <row r="82" spans="3:8" hidden="1" x14ac:dyDescent="0.2">
      <c r="C82" s="128" t="s">
        <v>67</v>
      </c>
      <c r="D82" s="128" t="s">
        <v>46</v>
      </c>
      <c r="E82" s="129" t="s">
        <v>38</v>
      </c>
      <c r="H82" s="127"/>
    </row>
    <row r="83" spans="3:8" ht="128.25" hidden="1" x14ac:dyDescent="0.2">
      <c r="C83" s="128" t="s">
        <v>64</v>
      </c>
      <c r="D83" s="128" t="s">
        <v>3</v>
      </c>
      <c r="E83" s="130" t="s">
        <v>39</v>
      </c>
      <c r="H83" s="127"/>
    </row>
    <row r="84" spans="3:8" ht="142.5" hidden="1" x14ac:dyDescent="0.2">
      <c r="C84" s="128" t="s">
        <v>68</v>
      </c>
      <c r="D84" s="128"/>
      <c r="E84" s="130" t="s">
        <v>40</v>
      </c>
      <c r="H84" s="127"/>
    </row>
    <row r="85" spans="3:8" ht="185.25" hidden="1" x14ac:dyDescent="0.2">
      <c r="C85" s="131" t="s">
        <v>65</v>
      </c>
      <c r="D85" s="132"/>
      <c r="E85" s="131" t="s">
        <v>6</v>
      </c>
      <c r="H85" s="127"/>
    </row>
    <row r="86" spans="3:8" hidden="1" x14ac:dyDescent="0.2">
      <c r="C86" s="128" t="s">
        <v>3</v>
      </c>
      <c r="D86" s="132"/>
      <c r="E86" s="128" t="s">
        <v>3</v>
      </c>
      <c r="H86" s="127"/>
    </row>
  </sheetData>
  <sheetProtection selectLockedCells="1"/>
  <mergeCells count="5">
    <mergeCell ref="C4:D4"/>
    <mergeCell ref="C5:H5"/>
    <mergeCell ref="C78:E78"/>
    <mergeCell ref="B2:M2"/>
    <mergeCell ref="C6:H6"/>
  </mergeCells>
  <dataValidations count="2">
    <dataValidation type="list" allowBlank="1" showInputMessage="1" showErrorMessage="1" sqref="C12:C14 C17:C18" xr:uid="{00000000-0002-0000-0200-000000000000}">
      <formula1>$D$80:$D$83</formula1>
    </dataValidation>
    <dataValidation type="list" allowBlank="1" showInputMessage="1" showErrorMessage="1" sqref="C15:C16 C9:C11" xr:uid="{00000000-0002-0000-0200-000001000000}">
      <formula1>$C$80:$C$86</formula1>
    </dataValidation>
  </dataValidations>
  <hyperlinks>
    <hyperlink ref="I10" r:id="rId1" xr:uid="{00000000-0004-0000-0200-000000000000}"/>
    <hyperlink ref="I11" r:id="rId2" xr:uid="{00000000-0004-0000-0200-000001000000}"/>
    <hyperlink ref="I18" r:id="rId3" location="Inkjet_Toner_Cartridges" xr:uid="{00000000-0004-0000-0200-000002000000}"/>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2"/>
  <sheetViews>
    <sheetView showGridLines="0" topLeftCell="C1" zoomScaleNormal="100" workbookViewId="0">
      <selection activeCell="D10" sqref="D10"/>
    </sheetView>
  </sheetViews>
  <sheetFormatPr defaultColWidth="9.140625" defaultRowHeight="15.75" x14ac:dyDescent="0.25"/>
  <cols>
    <col min="1" max="2" width="4" style="2" customWidth="1"/>
    <col min="3" max="3" width="15.5703125" style="29" bestFit="1"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3.75" customHeight="1" x14ac:dyDescent="0.5">
      <c r="A4" s="1"/>
      <c r="B4" s="10"/>
      <c r="C4" s="231" t="s">
        <v>28</v>
      </c>
      <c r="D4" s="231"/>
      <c r="E4" s="57"/>
      <c r="F4" s="57"/>
      <c r="G4" s="57"/>
      <c r="H4" s="57"/>
      <c r="I4" s="58"/>
      <c r="J4" s="12"/>
      <c r="K4" s="12"/>
      <c r="L4" s="12"/>
      <c r="M4" s="13"/>
      <c r="N4" s="1"/>
      <c r="O4" s="1"/>
      <c r="P4" s="1"/>
      <c r="Q4" s="1"/>
      <c r="R4" s="1"/>
    </row>
    <row r="5" spans="1:24" ht="58.5" customHeight="1" x14ac:dyDescent="0.25">
      <c r="A5" s="1"/>
      <c r="B5" s="10"/>
      <c r="C5" s="232" t="s">
        <v>109</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59"/>
      <c r="D7" s="60"/>
      <c r="E7" s="57"/>
      <c r="F7" s="57"/>
      <c r="G7" s="57"/>
      <c r="H7" s="57"/>
      <c r="I7" s="58"/>
      <c r="J7" s="12"/>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2"/>
      <c r="K8" s="17"/>
      <c r="L8" s="17"/>
      <c r="M8" s="13"/>
      <c r="N8" s="1"/>
      <c r="O8" s="1"/>
      <c r="P8" s="1"/>
      <c r="Q8" s="1"/>
      <c r="R8" s="1"/>
    </row>
    <row r="9" spans="1:24" ht="32.25" customHeight="1" thickBot="1" x14ac:dyDescent="0.3">
      <c r="A9" s="1"/>
      <c r="B9" s="10"/>
      <c r="C9" s="115" t="s">
        <v>2</v>
      </c>
      <c r="D9" s="98" t="s">
        <v>70</v>
      </c>
      <c r="E9" s="115">
        <v>4</v>
      </c>
      <c r="F9" s="115">
        <f t="shared" ref="F9:F14" si="0">IF($C9="seldom",1,IF($C9="sometimes",2,IF($C9="often",3,IF($C9="always",4,IF($C9="Select",0,IF($C9="never",0,IF($C9="Not Applicable","NA")))))))</f>
        <v>0</v>
      </c>
      <c r="G9" s="116">
        <f t="shared" ref="G9:G22" si="1">IF(ISNUMBER(F9),F9/E9,1)</f>
        <v>0</v>
      </c>
      <c r="H9" s="116"/>
      <c r="I9" s="134"/>
      <c r="J9" s="12"/>
      <c r="K9" s="12"/>
      <c r="L9" s="12"/>
      <c r="M9" s="13"/>
      <c r="N9" s="1"/>
      <c r="O9" s="1"/>
      <c r="P9" s="1"/>
      <c r="Q9" s="1"/>
      <c r="R9" s="1"/>
      <c r="S9" s="1"/>
      <c r="T9" s="1"/>
      <c r="U9" s="1"/>
      <c r="V9" s="1"/>
      <c r="W9" s="1"/>
    </row>
    <row r="10" spans="1:24" ht="30.75" thickBot="1" x14ac:dyDescent="0.3">
      <c r="A10" s="1"/>
      <c r="B10" s="10"/>
      <c r="C10" s="115" t="s">
        <v>2</v>
      </c>
      <c r="D10" s="98" t="s">
        <v>194</v>
      </c>
      <c r="E10" s="115">
        <v>1</v>
      </c>
      <c r="F10" s="115">
        <f t="shared" ref="F10:F11" si="2">IF($C10="yes",1, IF($C10="select",0,IF($C10="no",0,IF($C10="Not Applicable","NA"))))</f>
        <v>0</v>
      </c>
      <c r="G10" s="116">
        <f t="shared" si="1"/>
        <v>0</v>
      </c>
      <c r="H10" s="116"/>
      <c r="I10" s="203" t="s">
        <v>195</v>
      </c>
      <c r="J10" s="12"/>
      <c r="K10" s="12"/>
      <c r="L10" s="12"/>
      <c r="M10" s="13"/>
      <c r="N10" s="1"/>
      <c r="O10" s="1"/>
      <c r="P10" s="1"/>
      <c r="Q10" s="1"/>
      <c r="R10" s="1"/>
      <c r="S10" s="1"/>
      <c r="T10" s="1"/>
      <c r="U10" s="1"/>
      <c r="V10" s="1"/>
      <c r="W10" s="1"/>
    </row>
    <row r="11" spans="1:24" ht="32.25" customHeight="1" thickBot="1" x14ac:dyDescent="0.3">
      <c r="A11" s="1"/>
      <c r="B11" s="10"/>
      <c r="C11" s="115" t="s">
        <v>2</v>
      </c>
      <c r="D11" s="98" t="s">
        <v>157</v>
      </c>
      <c r="E11" s="115">
        <v>1</v>
      </c>
      <c r="F11" s="115">
        <f t="shared" si="2"/>
        <v>0</v>
      </c>
      <c r="G11" s="116">
        <f t="shared" si="1"/>
        <v>0</v>
      </c>
      <c r="H11" s="116"/>
      <c r="I11" s="118"/>
      <c r="J11" s="12"/>
      <c r="K11" s="12"/>
      <c r="L11" s="12"/>
      <c r="M11" s="13"/>
      <c r="N11" s="1"/>
      <c r="O11" s="1"/>
      <c r="P11" s="1"/>
      <c r="Q11" s="1"/>
      <c r="R11" s="1"/>
      <c r="S11" s="1"/>
      <c r="T11" s="1"/>
      <c r="U11" s="1"/>
      <c r="V11" s="1"/>
      <c r="W11" s="1"/>
    </row>
    <row r="12" spans="1:24" ht="30.75" thickBot="1" x14ac:dyDescent="0.3">
      <c r="A12" s="1"/>
      <c r="B12" s="10"/>
      <c r="C12" s="115" t="s">
        <v>2</v>
      </c>
      <c r="D12" s="98" t="s">
        <v>97</v>
      </c>
      <c r="E12" s="115">
        <v>4</v>
      </c>
      <c r="F12" s="115">
        <f t="shared" si="0"/>
        <v>0</v>
      </c>
      <c r="G12" s="116">
        <f t="shared" si="1"/>
        <v>0</v>
      </c>
      <c r="H12" s="116"/>
      <c r="I12" s="234" t="s">
        <v>101</v>
      </c>
      <c r="J12" s="12"/>
      <c r="K12" s="12"/>
      <c r="L12" s="12"/>
      <c r="M12" s="13"/>
      <c r="N12" s="1"/>
      <c r="O12" s="1"/>
      <c r="P12" s="1"/>
      <c r="Q12" s="1"/>
      <c r="R12" s="1"/>
      <c r="S12" s="1"/>
      <c r="T12" s="1"/>
      <c r="U12" s="1"/>
      <c r="V12" s="1"/>
      <c r="W12" s="1"/>
    </row>
    <row r="13" spans="1:24" ht="16.5" customHeight="1" thickBot="1" x14ac:dyDescent="0.3">
      <c r="A13" s="1"/>
      <c r="B13" s="10"/>
      <c r="C13" s="115" t="s">
        <v>2</v>
      </c>
      <c r="D13" s="98" t="s">
        <v>98</v>
      </c>
      <c r="E13" s="115">
        <v>4</v>
      </c>
      <c r="F13" s="115">
        <f t="shared" si="0"/>
        <v>0</v>
      </c>
      <c r="G13" s="116">
        <f t="shared" si="1"/>
        <v>0</v>
      </c>
      <c r="H13" s="116"/>
      <c r="I13" s="235"/>
      <c r="J13" s="12"/>
      <c r="K13" s="12"/>
      <c r="L13" s="12"/>
      <c r="M13" s="13"/>
      <c r="N13" s="1"/>
      <c r="O13" s="1"/>
      <c r="P13" s="1"/>
      <c r="Q13" s="1"/>
      <c r="R13" s="1"/>
      <c r="S13" s="1"/>
      <c r="T13" s="1"/>
      <c r="U13" s="1"/>
      <c r="V13" s="1"/>
      <c r="W13" s="1"/>
    </row>
    <row r="14" spans="1:24" ht="40.35" customHeight="1" thickBot="1" x14ac:dyDescent="0.3">
      <c r="A14" s="1"/>
      <c r="B14" s="10"/>
      <c r="C14" s="115" t="s">
        <v>2</v>
      </c>
      <c r="D14" s="153" t="s">
        <v>71</v>
      </c>
      <c r="E14" s="115">
        <v>4</v>
      </c>
      <c r="F14" s="115">
        <f t="shared" si="0"/>
        <v>0</v>
      </c>
      <c r="G14" s="116">
        <f t="shared" si="1"/>
        <v>0</v>
      </c>
      <c r="H14" s="116"/>
      <c r="I14" s="135"/>
      <c r="J14" s="12"/>
      <c r="K14" s="12"/>
      <c r="L14" s="12"/>
      <c r="M14" s="13"/>
      <c r="N14" s="1"/>
      <c r="O14" s="1"/>
      <c r="P14" s="1"/>
      <c r="Q14" s="1"/>
      <c r="R14" s="1"/>
      <c r="S14" s="1"/>
      <c r="T14" s="1"/>
      <c r="U14" s="1"/>
      <c r="V14" s="1"/>
      <c r="W14" s="1"/>
    </row>
    <row r="15" spans="1:24" ht="30.75" thickBot="1" x14ac:dyDescent="0.3">
      <c r="A15" s="1"/>
      <c r="B15" s="10"/>
      <c r="C15" s="115" t="s">
        <v>2</v>
      </c>
      <c r="D15" s="98" t="s">
        <v>17</v>
      </c>
      <c r="E15" s="115">
        <v>1</v>
      </c>
      <c r="F15" s="115">
        <f>IF($C15="yes",1, IF($C15="select",0,IF($C15="no",0,IF($C15="Not Applicable","NA"))))</f>
        <v>0</v>
      </c>
      <c r="G15" s="116">
        <f t="shared" si="1"/>
        <v>0</v>
      </c>
      <c r="H15" s="134"/>
      <c r="I15" s="135"/>
      <c r="J15" s="12"/>
      <c r="K15" s="12"/>
      <c r="L15" s="12"/>
      <c r="M15" s="13"/>
      <c r="N15" s="1"/>
      <c r="O15" s="1"/>
      <c r="P15" s="1"/>
      <c r="Q15" s="1"/>
      <c r="R15" s="1"/>
      <c r="S15" s="1"/>
      <c r="T15" s="1"/>
      <c r="U15" s="1"/>
      <c r="V15" s="1"/>
      <c r="W15" s="1"/>
    </row>
    <row r="16" spans="1:24" ht="30.75" thickBot="1" x14ac:dyDescent="0.3">
      <c r="A16" s="1"/>
      <c r="B16" s="10"/>
      <c r="C16" s="115" t="s">
        <v>2</v>
      </c>
      <c r="D16" s="98" t="s">
        <v>99</v>
      </c>
      <c r="E16" s="115">
        <v>1</v>
      </c>
      <c r="F16" s="115">
        <f>IF($C16="yes",1, IF($C16="select",0,IF($C16="no",0,IF($C16="Not Applicable","NA"))))</f>
        <v>0</v>
      </c>
      <c r="G16" s="116">
        <f t="shared" si="1"/>
        <v>0</v>
      </c>
      <c r="H16" s="135"/>
      <c r="I16" s="135"/>
      <c r="J16" s="12"/>
      <c r="K16" s="12"/>
      <c r="L16" s="12"/>
      <c r="M16" s="13"/>
      <c r="N16" s="1"/>
      <c r="O16" s="1"/>
      <c r="P16" s="1"/>
      <c r="Q16" s="1"/>
      <c r="R16" s="1"/>
      <c r="S16" s="1"/>
      <c r="T16" s="1"/>
      <c r="U16" s="1"/>
      <c r="V16" s="1"/>
      <c r="W16" s="1"/>
    </row>
    <row r="17" spans="1:23" ht="32.25" customHeight="1" thickBot="1" x14ac:dyDescent="0.3">
      <c r="A17" s="1"/>
      <c r="B17" s="10"/>
      <c r="C17" s="115" t="s">
        <v>2</v>
      </c>
      <c r="D17" s="98" t="s">
        <v>72</v>
      </c>
      <c r="E17" s="115">
        <v>4</v>
      </c>
      <c r="F17" s="115">
        <f>IF($C17="seldom",1,IF($C17="sometimes",2,IF($C17="often",3,IF($C17="always",4,IF($C17="Select",0,IF($C17="never",0,IF($C17="Not Applicable","NA")))))))</f>
        <v>0</v>
      </c>
      <c r="G17" s="116">
        <f t="shared" si="1"/>
        <v>0</v>
      </c>
      <c r="H17" s="136"/>
      <c r="I17" s="135"/>
      <c r="J17" s="12"/>
      <c r="K17" s="12"/>
      <c r="L17" s="12"/>
      <c r="M17" s="13"/>
      <c r="N17" s="1"/>
      <c r="O17" s="1"/>
      <c r="P17" s="1"/>
      <c r="Q17" s="1"/>
      <c r="R17" s="1"/>
      <c r="S17" s="1"/>
      <c r="T17" s="1"/>
      <c r="U17" s="1"/>
      <c r="V17" s="1"/>
      <c r="W17" s="1"/>
    </row>
    <row r="18" spans="1:23" ht="16.5" thickBot="1" x14ac:dyDescent="0.3">
      <c r="A18" s="1"/>
      <c r="B18" s="10"/>
      <c r="C18" s="115" t="s">
        <v>2</v>
      </c>
      <c r="D18" s="98" t="s">
        <v>103</v>
      </c>
      <c r="E18" s="115">
        <v>4</v>
      </c>
      <c r="F18" s="115">
        <f>IF($C18="seldom",1,IF($C18="sometimes",2,IF($C18="often",3,IF($C18="always",4,IF($C18="Select",0,IF($C18="never",0,IF($C18="Not Applicable","NA")))))))</f>
        <v>0</v>
      </c>
      <c r="G18" s="116">
        <f t="shared" si="1"/>
        <v>0</v>
      </c>
      <c r="H18" s="134"/>
      <c r="I18" s="156" t="s">
        <v>100</v>
      </c>
      <c r="J18" s="12"/>
      <c r="K18" s="12"/>
      <c r="L18" s="12"/>
      <c r="M18" s="13"/>
      <c r="N18" s="1"/>
      <c r="O18" s="1"/>
      <c r="P18" s="1"/>
      <c r="Q18" s="1"/>
      <c r="R18" s="1"/>
      <c r="S18" s="1"/>
      <c r="T18" s="1"/>
      <c r="U18" s="1"/>
      <c r="V18" s="1"/>
      <c r="W18" s="1"/>
    </row>
    <row r="19" spans="1:23" ht="31.5" thickBot="1" x14ac:dyDescent="0.3">
      <c r="A19" s="1"/>
      <c r="B19" s="10"/>
      <c r="C19" s="115" t="s">
        <v>2</v>
      </c>
      <c r="D19" s="98" t="s">
        <v>104</v>
      </c>
      <c r="E19" s="115">
        <v>1</v>
      </c>
      <c r="F19" s="115">
        <f>IF($C19="yes",1, IF($C19="select",0,IF($C19="no",0,IF($C19="Not Applicable","NA"))))</f>
        <v>0</v>
      </c>
      <c r="G19" s="116">
        <f t="shared" si="1"/>
        <v>0</v>
      </c>
      <c r="H19" s="135"/>
      <c r="I19" s="156" t="s">
        <v>102</v>
      </c>
      <c r="J19" s="12"/>
      <c r="K19" s="12"/>
      <c r="L19" s="12"/>
      <c r="M19" s="13"/>
      <c r="N19" s="1"/>
      <c r="O19" s="1"/>
      <c r="P19" s="1"/>
      <c r="Q19" s="1"/>
      <c r="R19" s="1"/>
      <c r="S19" s="1"/>
      <c r="T19" s="1"/>
      <c r="U19" s="1"/>
      <c r="V19" s="1"/>
      <c r="W19" s="1"/>
    </row>
    <row r="20" spans="1:23" ht="17.25" customHeight="1" thickBot="1" x14ac:dyDescent="0.3">
      <c r="A20" s="1"/>
      <c r="B20" s="10"/>
      <c r="C20" s="115" t="s">
        <v>2</v>
      </c>
      <c r="D20" s="155" t="s">
        <v>73</v>
      </c>
      <c r="E20" s="115">
        <v>4</v>
      </c>
      <c r="F20" s="115">
        <f>IF($C20="seldom",1,IF($C20="sometimes",2,IF($C20="often",3,IF($C20="always",4,IF($C20="Select",0,IF($C20="never",0,IF($C20="Not Applicable","NA")))))))</f>
        <v>0</v>
      </c>
      <c r="G20" s="116">
        <f t="shared" si="1"/>
        <v>0</v>
      </c>
      <c r="H20" s="136"/>
      <c r="I20" s="135"/>
      <c r="J20" s="12"/>
      <c r="K20" s="12"/>
      <c r="L20" s="12"/>
      <c r="M20" s="13"/>
      <c r="N20" s="1"/>
      <c r="O20" s="1"/>
      <c r="P20" s="1"/>
      <c r="Q20" s="1"/>
      <c r="R20" s="1"/>
      <c r="S20" s="1"/>
      <c r="T20" s="1"/>
      <c r="U20" s="1"/>
      <c r="V20" s="1"/>
      <c r="W20" s="1"/>
    </row>
    <row r="21" spans="1:23" ht="30.75" thickBot="1" x14ac:dyDescent="0.3">
      <c r="A21" s="1"/>
      <c r="B21" s="10"/>
      <c r="C21" s="115" t="s">
        <v>2</v>
      </c>
      <c r="D21" s="155" t="s">
        <v>52</v>
      </c>
      <c r="E21" s="115">
        <v>4</v>
      </c>
      <c r="F21" s="115">
        <f>IF($C21="seldom",1,IF($C21="sometimes",2,IF($C21="often",3,IF($C21="always",4,IF($C21="Select",0,IF($C21="never",0,IF($C21="Not Applicable","NA")))))))</f>
        <v>0</v>
      </c>
      <c r="G21" s="116">
        <f t="shared" si="1"/>
        <v>0</v>
      </c>
      <c r="H21" s="134"/>
      <c r="I21" s="135"/>
      <c r="J21" s="12"/>
      <c r="K21" s="12"/>
      <c r="L21" s="12"/>
      <c r="M21" s="13"/>
      <c r="N21" s="1"/>
      <c r="O21" s="1"/>
      <c r="P21" s="1"/>
      <c r="Q21" s="1"/>
      <c r="R21" s="1"/>
      <c r="S21" s="1"/>
      <c r="T21" s="1"/>
      <c r="U21" s="1"/>
      <c r="V21" s="1"/>
      <c r="W21" s="1"/>
    </row>
    <row r="22" spans="1:23" s="100" customFormat="1" ht="30.75" thickBot="1" x14ac:dyDescent="0.25">
      <c r="A22" s="99"/>
      <c r="B22" s="108"/>
      <c r="C22" s="168" t="s">
        <v>2</v>
      </c>
      <c r="D22" s="171" t="s">
        <v>150</v>
      </c>
      <c r="E22" s="168">
        <v>4</v>
      </c>
      <c r="F22" s="168">
        <f>IF($C22="seldom",1,IF($C22="sometimes",2,IF($C22="often",3,IF($C22="always",4,IF($C22="Select",0,IF($C22="never",0,IF($C22="Not Applicable","NA")))))))</f>
        <v>0</v>
      </c>
      <c r="G22" s="169">
        <f t="shared" si="1"/>
        <v>0</v>
      </c>
      <c r="H22" s="135"/>
      <c r="I22" s="135"/>
      <c r="J22" s="110"/>
      <c r="K22" s="110"/>
      <c r="L22" s="110"/>
      <c r="M22" s="111"/>
      <c r="N22" s="99"/>
      <c r="O22" s="99"/>
      <c r="P22" s="99"/>
      <c r="Q22" s="99"/>
      <c r="R22" s="99"/>
      <c r="S22" s="99"/>
      <c r="T22" s="99"/>
      <c r="U22" s="99"/>
      <c r="V22" s="99"/>
      <c r="W22" s="99"/>
    </row>
    <row r="23" spans="1:23" s="163" customFormat="1" ht="5.25" customHeight="1" x14ac:dyDescent="0.25">
      <c r="B23" s="108"/>
      <c r="C23" s="172"/>
      <c r="D23" s="165" t="s">
        <v>15</v>
      </c>
      <c r="E23" s="166">
        <f>SUM(G9:G22)/14</f>
        <v>0</v>
      </c>
      <c r="F23" s="166">
        <f>E23/E27</f>
        <v>0</v>
      </c>
      <c r="G23" s="173">
        <f>SUM(G9:G22)/14</f>
        <v>0</v>
      </c>
      <c r="H23" s="167"/>
      <c r="I23" s="167"/>
      <c r="M23" s="111"/>
    </row>
    <row r="24" spans="1:23" s="100" customFormat="1" ht="3.75" customHeight="1" x14ac:dyDescent="0.25">
      <c r="A24" s="99"/>
      <c r="B24" s="108"/>
      <c r="C24" s="162"/>
      <c r="D24" s="147" t="s">
        <v>66</v>
      </c>
      <c r="E24" s="148">
        <v>0.49</v>
      </c>
      <c r="F24" s="148">
        <f>SUM(F9:F22)</f>
        <v>0</v>
      </c>
      <c r="G24" s="146">
        <f>SUM(G9:G22)/14</f>
        <v>0</v>
      </c>
      <c r="H24" s="110"/>
      <c r="I24" s="110"/>
      <c r="J24" s="110"/>
      <c r="K24" s="110"/>
      <c r="L24" s="110"/>
      <c r="M24" s="13"/>
      <c r="N24" s="99"/>
      <c r="O24" s="99"/>
      <c r="P24" s="99"/>
      <c r="Q24" s="99"/>
      <c r="R24" s="99"/>
      <c r="S24" s="99"/>
      <c r="T24" s="99"/>
    </row>
    <row r="25" spans="1:23" s="100" customFormat="1" ht="4.5" customHeight="1" x14ac:dyDescent="0.25">
      <c r="A25" s="99"/>
      <c r="B25" s="108"/>
      <c r="C25" s="140"/>
      <c r="D25" s="147" t="s">
        <v>43</v>
      </c>
      <c r="E25" s="148">
        <v>0.75</v>
      </c>
      <c r="F25" s="148"/>
      <c r="G25" s="146"/>
      <c r="H25" s="110"/>
      <c r="I25" s="110"/>
      <c r="J25" s="110"/>
      <c r="K25" s="110"/>
      <c r="L25" s="110"/>
      <c r="M25" s="13"/>
      <c r="N25" s="99"/>
      <c r="O25" s="99"/>
      <c r="P25" s="99"/>
      <c r="Q25" s="99"/>
      <c r="R25" s="99"/>
      <c r="S25" s="99"/>
      <c r="T25" s="99"/>
    </row>
    <row r="26" spans="1:23" s="100" customFormat="1" ht="4.5" customHeight="1" x14ac:dyDescent="0.25">
      <c r="A26" s="99"/>
      <c r="B26" s="108"/>
      <c r="C26" s="140"/>
      <c r="D26" s="147" t="s">
        <v>42</v>
      </c>
      <c r="E26" s="148">
        <v>0.9</v>
      </c>
      <c r="F26" s="148"/>
      <c r="G26" s="146"/>
      <c r="H26" s="110"/>
      <c r="I26" s="110"/>
      <c r="J26" s="110"/>
      <c r="K26" s="110"/>
      <c r="L26" s="110"/>
      <c r="M26" s="13"/>
      <c r="N26" s="99"/>
      <c r="O26" s="99"/>
      <c r="P26" s="99"/>
      <c r="Q26" s="99"/>
      <c r="R26" s="99"/>
      <c r="S26" s="99"/>
      <c r="T26" s="99"/>
    </row>
    <row r="27" spans="1:23" s="100" customFormat="1" ht="3.75" customHeight="1" x14ac:dyDescent="0.25">
      <c r="A27" s="99"/>
      <c r="B27" s="108"/>
      <c r="C27" s="140"/>
      <c r="D27" s="147" t="s">
        <v>16</v>
      </c>
      <c r="E27" s="148">
        <v>0.99</v>
      </c>
      <c r="F27" s="148"/>
      <c r="G27" s="146"/>
      <c r="H27" s="110"/>
      <c r="I27" s="110"/>
      <c r="J27" s="110"/>
      <c r="K27" s="110"/>
      <c r="L27" s="110"/>
      <c r="M27" s="13"/>
      <c r="N27" s="99"/>
      <c r="O27" s="99"/>
      <c r="P27" s="99"/>
      <c r="Q27" s="99"/>
      <c r="R27" s="99"/>
      <c r="S27" s="99"/>
      <c r="T27" s="99"/>
    </row>
    <row r="28" spans="1:23" s="1" customFormat="1" x14ac:dyDescent="0.25">
      <c r="B28" s="10"/>
      <c r="C28" s="61"/>
      <c r="D28" s="157" t="s">
        <v>96</v>
      </c>
      <c r="E28" s="61"/>
      <c r="F28" s="160">
        <v>41</v>
      </c>
      <c r="G28" s="57"/>
      <c r="H28" s="57"/>
      <c r="I28" s="12"/>
      <c r="J28" s="12"/>
      <c r="K28" s="12"/>
      <c r="L28" s="12"/>
      <c r="M28" s="13"/>
    </row>
    <row r="29" spans="1:23" s="1" customFormat="1" x14ac:dyDescent="0.25">
      <c r="B29" s="10"/>
      <c r="C29" s="61"/>
      <c r="D29" s="157" t="s">
        <v>92</v>
      </c>
      <c r="E29" s="61"/>
      <c r="F29" s="160">
        <f>COUNTIF(F9:F22, "NA")</f>
        <v>0</v>
      </c>
      <c r="G29" s="57"/>
      <c r="H29" s="57"/>
      <c r="I29" s="12"/>
      <c r="J29" s="12"/>
      <c r="K29" s="12"/>
      <c r="L29" s="12"/>
      <c r="M29" s="13"/>
    </row>
    <row r="30" spans="1:23" s="1" customFormat="1" x14ac:dyDescent="0.25">
      <c r="B30" s="10"/>
      <c r="C30" s="61"/>
      <c r="D30" s="157" t="s">
        <v>93</v>
      </c>
      <c r="E30" s="61"/>
      <c r="F30" s="160">
        <f>F28-F29</f>
        <v>41</v>
      </c>
      <c r="G30" s="57"/>
      <c r="H30" s="57"/>
      <c r="I30" s="12"/>
      <c r="J30" s="12"/>
      <c r="K30" s="12"/>
      <c r="L30" s="12"/>
      <c r="M30" s="13"/>
    </row>
    <row r="31" spans="1:23" s="1" customFormat="1" x14ac:dyDescent="0.25">
      <c r="B31" s="10"/>
      <c r="C31" s="61"/>
      <c r="D31" s="157" t="s">
        <v>94</v>
      </c>
      <c r="E31" s="61"/>
      <c r="F31" s="160">
        <f>SUM(F9:F22)</f>
        <v>0</v>
      </c>
      <c r="G31" s="57"/>
      <c r="H31" s="57"/>
      <c r="I31" s="12"/>
      <c r="J31" s="12"/>
      <c r="K31" s="12"/>
      <c r="L31" s="12"/>
      <c r="M31" s="13"/>
    </row>
    <row r="32" spans="1:23" s="1" customFormat="1" x14ac:dyDescent="0.25">
      <c r="B32" s="10"/>
      <c r="C32" s="61"/>
      <c r="D32" s="158" t="s">
        <v>95</v>
      </c>
      <c r="E32" s="61"/>
      <c r="F32" s="159">
        <f>G23</f>
        <v>0</v>
      </c>
      <c r="G32" s="57"/>
      <c r="H32" s="57"/>
      <c r="I32" s="12"/>
      <c r="J32" s="12"/>
      <c r="K32" s="12"/>
      <c r="L32" s="12"/>
      <c r="M32" s="13"/>
    </row>
    <row r="33" spans="1:21" s="1" customFormat="1" x14ac:dyDescent="0.25">
      <c r="B33" s="10"/>
      <c r="C33" s="61"/>
      <c r="D33" s="62"/>
      <c r="E33" s="57"/>
      <c r="F33" s="57"/>
      <c r="G33" s="57"/>
      <c r="H33" s="57"/>
      <c r="I33" s="12"/>
      <c r="J33" s="12"/>
      <c r="K33" s="12"/>
      <c r="L33" s="12"/>
      <c r="M33" s="13"/>
    </row>
    <row r="34" spans="1:21" s="1" customFormat="1" x14ac:dyDescent="0.25">
      <c r="B34" s="10"/>
      <c r="C34" s="61"/>
      <c r="D34" s="62"/>
      <c r="E34" s="57"/>
      <c r="F34" s="57"/>
      <c r="G34" s="57"/>
      <c r="H34" s="57"/>
      <c r="I34" s="12"/>
      <c r="J34" s="12"/>
      <c r="K34" s="12"/>
      <c r="L34" s="12"/>
      <c r="M34" s="13"/>
    </row>
    <row r="35" spans="1:21" ht="16.350000000000001" customHeight="1" x14ac:dyDescent="0.25">
      <c r="A35" s="1"/>
      <c r="B35" s="10"/>
      <c r="C35" s="12"/>
      <c r="D35" s="12"/>
      <c r="E35" s="12"/>
      <c r="F35" s="12"/>
      <c r="G35" s="12"/>
      <c r="H35" s="12"/>
      <c r="I35" s="12"/>
      <c r="J35" s="12"/>
      <c r="K35" s="12"/>
      <c r="L35" s="12"/>
      <c r="M35" s="13"/>
      <c r="N35" s="1"/>
      <c r="O35" s="1"/>
      <c r="P35" s="1"/>
      <c r="Q35" s="1"/>
      <c r="R35" s="1"/>
      <c r="S35" s="1"/>
      <c r="T35" s="1"/>
      <c r="U35" s="1"/>
    </row>
    <row r="36" spans="1:21" x14ac:dyDescent="0.25">
      <c r="A36" s="1"/>
      <c r="B36" s="10"/>
      <c r="C36" s="12"/>
      <c r="D36" s="12"/>
      <c r="E36" s="12"/>
      <c r="F36" s="12"/>
      <c r="G36" s="12"/>
      <c r="H36" s="12"/>
      <c r="I36" s="12"/>
      <c r="J36" s="12"/>
      <c r="K36" s="12"/>
      <c r="L36" s="12"/>
      <c r="M36" s="13"/>
      <c r="N36" s="1"/>
      <c r="O36" s="1"/>
      <c r="P36" s="1"/>
      <c r="Q36" s="1"/>
      <c r="R36" s="1"/>
      <c r="S36" s="1"/>
      <c r="T36" s="1"/>
      <c r="U36" s="1"/>
    </row>
    <row r="37" spans="1:21" x14ac:dyDescent="0.25">
      <c r="A37" s="1"/>
      <c r="B37" s="10"/>
      <c r="C37" s="12"/>
      <c r="D37" s="12"/>
      <c r="E37" s="12"/>
      <c r="F37" s="12"/>
      <c r="G37" s="12"/>
      <c r="H37" s="12"/>
      <c r="I37" s="12"/>
      <c r="J37" s="12"/>
      <c r="K37" s="12"/>
      <c r="L37" s="12"/>
      <c r="M37" s="13"/>
      <c r="N37" s="1"/>
      <c r="O37" s="1"/>
      <c r="P37" s="1"/>
      <c r="Q37" s="1"/>
      <c r="R37" s="1"/>
    </row>
    <row r="38" spans="1:21" ht="30" customHeight="1" x14ac:dyDescent="0.25">
      <c r="A38" s="1"/>
      <c r="B38" s="10"/>
      <c r="C38" s="12"/>
      <c r="D38" s="12"/>
      <c r="E38" s="12"/>
      <c r="F38" s="12"/>
      <c r="G38" s="12"/>
      <c r="H38" s="12"/>
      <c r="I38" s="12"/>
      <c r="J38" s="12"/>
      <c r="K38" s="12"/>
      <c r="L38" s="12"/>
      <c r="M38" s="13"/>
      <c r="N38" s="1"/>
      <c r="O38" s="1"/>
      <c r="P38" s="1"/>
      <c r="Q38" s="1"/>
      <c r="R38" s="1"/>
    </row>
    <row r="39" spans="1:21" ht="29.25" customHeight="1" thickBot="1" x14ac:dyDescent="0.3">
      <c r="A39" s="1"/>
      <c r="B39" s="20"/>
      <c r="C39" s="21"/>
      <c r="D39" s="21"/>
      <c r="E39" s="21"/>
      <c r="F39" s="21"/>
      <c r="G39" s="21"/>
      <c r="H39" s="21"/>
      <c r="I39" s="21"/>
      <c r="J39" s="21"/>
      <c r="K39" s="21"/>
      <c r="L39" s="21"/>
      <c r="M39" s="22"/>
      <c r="N39" s="1"/>
      <c r="O39" s="1"/>
      <c r="P39" s="1"/>
      <c r="Q39" s="1"/>
      <c r="R39" s="1"/>
    </row>
    <row r="40" spans="1:21" ht="16.5" thickTop="1" x14ac:dyDescent="0.25">
      <c r="A40" s="1"/>
      <c r="B40" s="1"/>
      <c r="C40" s="1"/>
      <c r="D40" s="1"/>
      <c r="E40" s="1"/>
      <c r="F40" s="1"/>
      <c r="G40" s="1"/>
      <c r="H40" s="1"/>
      <c r="I40" s="1"/>
      <c r="J40" s="1"/>
      <c r="K40" s="1"/>
      <c r="L40" s="1"/>
      <c r="M40" s="1"/>
      <c r="N40" s="1"/>
      <c r="O40" s="1"/>
      <c r="P40" s="1"/>
      <c r="Q40" s="1"/>
      <c r="R40" s="1"/>
    </row>
    <row r="41" spans="1:21" ht="30" customHeight="1" x14ac:dyDescent="0.25">
      <c r="A41" s="1"/>
      <c r="B41" s="1"/>
      <c r="C41" s="1"/>
      <c r="D41" s="1"/>
      <c r="E41" s="1"/>
      <c r="F41" s="1"/>
      <c r="G41" s="1"/>
      <c r="H41" s="1"/>
      <c r="I41" s="1"/>
      <c r="J41" s="1"/>
      <c r="K41" s="1"/>
      <c r="L41" s="1"/>
      <c r="M41" s="1"/>
      <c r="N41" s="1"/>
      <c r="O41" s="1"/>
      <c r="P41" s="1"/>
      <c r="Q41" s="1"/>
      <c r="R41" s="1"/>
    </row>
    <row r="42" spans="1:21" ht="15" customHeight="1" x14ac:dyDescent="0.25">
      <c r="A42" s="1"/>
      <c r="B42" s="1"/>
      <c r="C42" s="1"/>
      <c r="D42" s="1"/>
      <c r="E42" s="1"/>
      <c r="F42" s="1"/>
      <c r="G42" s="1"/>
      <c r="H42" s="1"/>
      <c r="I42" s="1"/>
      <c r="J42" s="1"/>
      <c r="K42" s="1"/>
      <c r="L42" s="1"/>
      <c r="M42" s="1"/>
      <c r="N42" s="1"/>
      <c r="O42" s="1"/>
      <c r="P42" s="1"/>
      <c r="Q42" s="1"/>
      <c r="R42" s="1"/>
    </row>
    <row r="43" spans="1:21" ht="16.350000000000001" customHeight="1" x14ac:dyDescent="0.25">
      <c r="A43" s="1"/>
      <c r="B43" s="1"/>
      <c r="C43" s="1"/>
      <c r="D43" s="1"/>
      <c r="E43" s="1"/>
      <c r="F43" s="1"/>
      <c r="G43" s="1"/>
      <c r="H43" s="1"/>
      <c r="I43" s="1"/>
      <c r="J43" s="1"/>
      <c r="K43" s="1"/>
      <c r="L43" s="1"/>
      <c r="M43" s="1"/>
      <c r="N43" s="1"/>
      <c r="O43" s="1"/>
      <c r="P43" s="1"/>
      <c r="Q43" s="1"/>
      <c r="R43" s="1"/>
    </row>
    <row r="44" spans="1:21" ht="16.350000000000001" customHeight="1" x14ac:dyDescent="0.25">
      <c r="A44" s="1"/>
      <c r="B44" s="1"/>
      <c r="C44" s="1"/>
      <c r="D44" s="1"/>
      <c r="E44" s="1"/>
      <c r="F44" s="1"/>
      <c r="G44" s="1"/>
      <c r="H44" s="1"/>
      <c r="I44" s="1"/>
      <c r="J44" s="1"/>
      <c r="K44" s="1"/>
      <c r="L44" s="1"/>
      <c r="M44" s="1"/>
      <c r="N44" s="1"/>
      <c r="O44" s="1"/>
      <c r="P44" s="1"/>
      <c r="Q44" s="1"/>
      <c r="R44" s="1"/>
    </row>
    <row r="45" spans="1:21" s="1" customFormat="1" x14ac:dyDescent="0.25"/>
    <row r="46" spans="1:21" ht="16.350000000000001" customHeight="1" x14ac:dyDescent="0.25">
      <c r="A46" s="1"/>
      <c r="B46" s="1"/>
      <c r="C46" s="1"/>
      <c r="D46" s="1"/>
      <c r="E46" s="1"/>
      <c r="F46" s="1"/>
      <c r="G46" s="1"/>
      <c r="H46" s="1"/>
      <c r="I46" s="1"/>
      <c r="J46" s="1"/>
      <c r="K46" s="1"/>
      <c r="L46" s="1"/>
      <c r="M46" s="1"/>
      <c r="N46" s="1"/>
      <c r="O46" s="1"/>
      <c r="P46" s="1"/>
      <c r="Q46" s="1"/>
      <c r="R46" s="1"/>
    </row>
    <row r="47" spans="1:21" x14ac:dyDescent="0.25">
      <c r="A47" s="1"/>
      <c r="B47" s="1"/>
      <c r="C47" s="1"/>
      <c r="D47" s="1"/>
      <c r="E47" s="1"/>
      <c r="F47" s="1"/>
      <c r="G47" s="1"/>
      <c r="H47" s="1"/>
      <c r="I47" s="1"/>
      <c r="J47" s="1"/>
      <c r="K47" s="1"/>
      <c r="L47" s="1"/>
      <c r="M47" s="1"/>
      <c r="N47" s="1"/>
      <c r="O47" s="1"/>
      <c r="P47" s="1"/>
      <c r="Q47" s="1"/>
      <c r="R47" s="1"/>
    </row>
    <row r="48" spans="1:21" x14ac:dyDescent="0.25">
      <c r="A48" s="1"/>
      <c r="B48" s="1"/>
      <c r="C48" s="1"/>
      <c r="D48" s="1"/>
      <c r="E48" s="1"/>
      <c r="F48" s="1"/>
      <c r="G48" s="1"/>
      <c r="H48" s="1"/>
      <c r="I48" s="1"/>
      <c r="J48" s="1"/>
      <c r="K48" s="1"/>
      <c r="L48" s="1"/>
      <c r="M48" s="1"/>
      <c r="N48" s="1"/>
      <c r="O48" s="1"/>
      <c r="P48" s="1"/>
      <c r="Q48" s="1"/>
      <c r="R48" s="1"/>
    </row>
    <row r="49" spans="1:23" x14ac:dyDescent="0.25">
      <c r="A49" s="1"/>
      <c r="B49" s="1"/>
      <c r="C49" s="1"/>
      <c r="D49" s="1"/>
      <c r="E49" s="1"/>
      <c r="F49" s="1"/>
      <c r="G49" s="1"/>
      <c r="H49" s="1"/>
      <c r="I49" s="1"/>
      <c r="J49" s="1"/>
      <c r="K49" s="1"/>
      <c r="L49" s="1"/>
      <c r="M49" s="1"/>
      <c r="N49" s="1"/>
      <c r="O49" s="1"/>
      <c r="P49" s="1"/>
      <c r="Q49" s="1"/>
      <c r="R49" s="1"/>
    </row>
    <row r="50" spans="1:23" ht="31.5" customHeight="1" x14ac:dyDescent="0.25">
      <c r="A50" s="1"/>
      <c r="B50" s="1"/>
      <c r="C50" s="1"/>
      <c r="D50" s="1"/>
      <c r="E50" s="1"/>
      <c r="F50" s="1"/>
      <c r="G50" s="1"/>
      <c r="H50" s="1"/>
      <c r="I50" s="1"/>
      <c r="J50" s="1"/>
      <c r="K50" s="1"/>
      <c r="L50" s="1"/>
      <c r="M50" s="1"/>
      <c r="N50" s="1"/>
      <c r="O50" s="1"/>
      <c r="P50" s="1"/>
      <c r="Q50" s="1"/>
      <c r="R50" s="1"/>
    </row>
    <row r="51" spans="1:23" ht="16.350000000000001" customHeight="1" x14ac:dyDescent="0.25">
      <c r="A51" s="1"/>
      <c r="B51" s="1"/>
      <c r="C51" s="1"/>
      <c r="D51" s="1"/>
      <c r="E51" s="1"/>
      <c r="F51" s="1"/>
      <c r="G51" s="1"/>
      <c r="H51" s="1"/>
      <c r="I51" s="1"/>
      <c r="J51" s="1"/>
      <c r="K51" s="1"/>
      <c r="L51" s="1"/>
      <c r="M51" s="1"/>
      <c r="N51" s="1"/>
      <c r="O51" s="1"/>
      <c r="P51" s="1"/>
      <c r="Q51" s="1"/>
      <c r="R51" s="1"/>
    </row>
    <row r="52" spans="1:23" ht="16.350000000000001" customHeight="1" x14ac:dyDescent="0.25">
      <c r="A52" s="1"/>
      <c r="B52" s="1"/>
      <c r="C52" s="1"/>
      <c r="D52" s="1"/>
      <c r="E52" s="1"/>
      <c r="F52" s="1"/>
      <c r="G52" s="1"/>
      <c r="H52" s="1"/>
      <c r="I52" s="1"/>
      <c r="J52" s="1"/>
      <c r="K52" s="1"/>
      <c r="L52" s="1"/>
      <c r="M52" s="1"/>
      <c r="N52" s="1"/>
      <c r="O52" s="1"/>
      <c r="P52" s="1"/>
      <c r="Q52" s="1"/>
      <c r="R52" s="1"/>
    </row>
    <row r="53" spans="1:23" x14ac:dyDescent="0.25">
      <c r="A53" s="1"/>
      <c r="B53" s="1"/>
      <c r="C53" s="1"/>
      <c r="D53" s="1"/>
      <c r="E53" s="1"/>
      <c r="F53" s="1"/>
      <c r="G53" s="1"/>
      <c r="H53" s="1"/>
      <c r="I53" s="1"/>
      <c r="J53" s="1"/>
      <c r="K53" s="1"/>
      <c r="L53" s="1"/>
      <c r="M53" s="1"/>
      <c r="N53" s="1"/>
      <c r="O53" s="1"/>
      <c r="P53" s="1"/>
      <c r="Q53" s="1"/>
      <c r="R53" s="1"/>
    </row>
    <row r="54" spans="1:23" ht="16.350000000000001" customHeight="1" x14ac:dyDescent="0.25">
      <c r="A54" s="1"/>
      <c r="B54" s="1"/>
      <c r="C54" s="1"/>
      <c r="D54" s="1"/>
      <c r="E54" s="1"/>
      <c r="F54" s="1"/>
      <c r="G54" s="1"/>
      <c r="H54" s="1"/>
      <c r="I54" s="1"/>
      <c r="J54" s="1"/>
      <c r="K54" s="1"/>
      <c r="L54" s="1"/>
      <c r="M54" s="1"/>
      <c r="N54" s="1"/>
      <c r="O54" s="1"/>
      <c r="P54" s="1"/>
      <c r="Q54" s="1"/>
      <c r="R54" s="1"/>
    </row>
    <row r="55" spans="1:23" ht="16.350000000000001" customHeight="1" x14ac:dyDescent="0.25">
      <c r="A55" s="1"/>
      <c r="B55" s="1"/>
      <c r="C55" s="1"/>
      <c r="D55" s="1"/>
      <c r="E55" s="1"/>
      <c r="F55" s="1"/>
      <c r="G55" s="1"/>
      <c r="H55" s="1"/>
      <c r="I55" s="1"/>
      <c r="J55" s="1"/>
      <c r="K55" s="1"/>
      <c r="L55" s="1"/>
      <c r="M55" s="1"/>
      <c r="N55" s="1"/>
      <c r="O55" s="1"/>
      <c r="P55" s="1"/>
      <c r="Q55" s="1"/>
      <c r="R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c r="K67" s="1"/>
      <c r="L67" s="1"/>
      <c r="M67" s="1"/>
      <c r="N67" s="1"/>
      <c r="O67" s="1"/>
      <c r="P67" s="1"/>
      <c r="Q67" s="1"/>
      <c r="R67" s="1"/>
      <c r="S67" s="1"/>
      <c r="T67" s="1"/>
      <c r="U67" s="1"/>
      <c r="V67" s="1"/>
      <c r="W67" s="1"/>
    </row>
    <row r="68" spans="1:23" x14ac:dyDescent="0.25">
      <c r="A68" s="1"/>
      <c r="B68" s="1"/>
      <c r="C68" s="23"/>
      <c r="D68" s="1"/>
      <c r="E68" s="24"/>
      <c r="F68" s="24"/>
      <c r="G68" s="24"/>
      <c r="H68" s="24"/>
      <c r="I68" s="1"/>
      <c r="J68" s="1"/>
      <c r="K68" s="1"/>
      <c r="L68" s="1"/>
      <c r="M68" s="1"/>
      <c r="N68" s="1"/>
      <c r="O68" s="1"/>
      <c r="P68" s="1"/>
      <c r="Q68" s="1"/>
      <c r="R68" s="1"/>
      <c r="S68" s="1"/>
      <c r="T68" s="1"/>
      <c r="U68" s="1"/>
      <c r="V68" s="1"/>
      <c r="W68" s="1"/>
    </row>
    <row r="69" spans="1:23" x14ac:dyDescent="0.25">
      <c r="A69" s="1"/>
      <c r="B69" s="1"/>
      <c r="C69" s="23"/>
      <c r="D69" s="1"/>
      <c r="E69" s="24"/>
      <c r="F69" s="24"/>
      <c r="G69" s="24"/>
      <c r="H69" s="24"/>
      <c r="I69" s="1"/>
      <c r="J69" s="1"/>
      <c r="K69" s="1"/>
      <c r="L69" s="1"/>
      <c r="M69" s="1"/>
      <c r="N69" s="1"/>
      <c r="O69" s="1"/>
      <c r="P69" s="1"/>
      <c r="Q69" s="1"/>
      <c r="R69" s="1"/>
      <c r="S69" s="1"/>
      <c r="T69" s="1"/>
      <c r="U69" s="1"/>
      <c r="V69" s="1"/>
      <c r="W69" s="1"/>
    </row>
    <row r="70" spans="1:23" x14ac:dyDescent="0.25">
      <c r="A70" s="1"/>
      <c r="B70" s="1"/>
      <c r="C70" s="23"/>
      <c r="D70" s="1"/>
      <c r="E70" s="24"/>
      <c r="F70" s="24"/>
      <c r="G70" s="24"/>
      <c r="H70" s="24"/>
      <c r="I70" s="1"/>
      <c r="J70" s="1"/>
      <c r="K70" s="1"/>
      <c r="L70" s="1"/>
      <c r="M70" s="1"/>
      <c r="N70" s="1"/>
      <c r="O70" s="1"/>
      <c r="P70" s="1"/>
      <c r="Q70" s="1"/>
      <c r="R70" s="1"/>
      <c r="S70" s="1"/>
      <c r="T70" s="1"/>
      <c r="U70" s="1"/>
      <c r="V70" s="1"/>
      <c r="W70" s="1"/>
    </row>
    <row r="71" spans="1:23" x14ac:dyDescent="0.25">
      <c r="A71" s="1"/>
      <c r="B71" s="1"/>
      <c r="C71" s="23"/>
      <c r="D71" s="1"/>
      <c r="E71" s="24"/>
      <c r="F71" s="24"/>
      <c r="G71" s="24"/>
      <c r="H71" s="24"/>
      <c r="I71" s="1"/>
      <c r="J71" s="1"/>
      <c r="K71" s="1"/>
      <c r="L71" s="1"/>
      <c r="M71" s="1"/>
      <c r="N71" s="1"/>
      <c r="O71" s="1"/>
      <c r="P71" s="1"/>
      <c r="Q71" s="1"/>
      <c r="R71" s="1"/>
      <c r="S71" s="1"/>
      <c r="T71" s="1"/>
      <c r="U71" s="1"/>
      <c r="V71" s="1"/>
      <c r="W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x14ac:dyDescent="0.25">
      <c r="A77" s="1"/>
      <c r="B77" s="1"/>
      <c r="C77" s="23"/>
      <c r="D77" s="1"/>
      <c r="E77" s="24"/>
      <c r="F77" s="24"/>
      <c r="G77" s="24"/>
      <c r="H77" s="24"/>
      <c r="I77" s="1"/>
      <c r="J77" s="1"/>
    </row>
    <row r="78" spans="1:23" x14ac:dyDescent="0.25">
      <c r="A78" s="1"/>
      <c r="B78" s="1"/>
      <c r="C78" s="23"/>
      <c r="D78" s="1"/>
      <c r="E78" s="24"/>
      <c r="F78" s="24"/>
      <c r="G78" s="24"/>
      <c r="H78" s="24"/>
      <c r="I78" s="1"/>
      <c r="J78" s="1"/>
    </row>
    <row r="79" spans="1:23" x14ac:dyDescent="0.25">
      <c r="A79" s="1"/>
      <c r="B79" s="1"/>
      <c r="C79" s="23"/>
      <c r="D79" s="1"/>
      <c r="E79" s="24"/>
      <c r="F79" s="24"/>
      <c r="G79" s="24"/>
      <c r="H79" s="24"/>
      <c r="I79" s="1"/>
      <c r="J79" s="1"/>
    </row>
    <row r="80" spans="1:23" x14ac:dyDescent="0.25">
      <c r="A80" s="1"/>
      <c r="B80" s="1"/>
      <c r="C80" s="23"/>
      <c r="D80" s="1"/>
      <c r="E80" s="24"/>
      <c r="F80" s="24"/>
      <c r="G80" s="24"/>
      <c r="H80" s="24"/>
      <c r="I80" s="1"/>
      <c r="J80" s="1"/>
    </row>
    <row r="81" spans="1:10" ht="14.25" hidden="1" customHeight="1" x14ac:dyDescent="0.25">
      <c r="A81" s="1"/>
      <c r="B81" s="1"/>
      <c r="C81" s="23"/>
      <c r="D81" s="1"/>
      <c r="E81" s="24"/>
      <c r="F81" s="24"/>
      <c r="G81" s="24"/>
      <c r="H81" s="24"/>
      <c r="I81" s="1"/>
      <c r="J81" s="1"/>
    </row>
    <row r="82" spans="1:10" ht="15.75" hidden="1" customHeight="1" thickBot="1" x14ac:dyDescent="0.3">
      <c r="A82" s="1"/>
      <c r="B82" s="1"/>
      <c r="C82" s="233" t="s">
        <v>36</v>
      </c>
      <c r="D82" s="233"/>
      <c r="E82" s="233"/>
      <c r="F82" s="24"/>
      <c r="G82" s="24"/>
      <c r="H82" s="24"/>
      <c r="I82" s="1"/>
      <c r="J82" s="1"/>
    </row>
    <row r="83" spans="1:10" ht="15" hidden="1" customHeight="1" x14ac:dyDescent="0.25">
      <c r="C83" s="55" t="s">
        <v>1</v>
      </c>
      <c r="D83" s="55" t="s">
        <v>44</v>
      </c>
      <c r="E83" s="55" t="s">
        <v>35</v>
      </c>
      <c r="I83" s="25"/>
    </row>
    <row r="84" spans="1:10" ht="14.25" hidden="1" customHeight="1" x14ac:dyDescent="0.25">
      <c r="C84" s="26" t="s">
        <v>2</v>
      </c>
      <c r="D84" s="26" t="s">
        <v>2</v>
      </c>
      <c r="E84" s="26" t="s">
        <v>2</v>
      </c>
      <c r="I84" s="25"/>
    </row>
    <row r="85" spans="1:10" ht="14.25" hidden="1" customHeight="1" x14ac:dyDescent="0.25">
      <c r="C85" s="26" t="s">
        <v>63</v>
      </c>
      <c r="D85" s="26" t="s">
        <v>45</v>
      </c>
      <c r="E85" s="26" t="s">
        <v>37</v>
      </c>
      <c r="I85" s="25"/>
    </row>
    <row r="86" spans="1:10" ht="14.25" hidden="1" customHeight="1" x14ac:dyDescent="0.25">
      <c r="C86" s="26" t="s">
        <v>67</v>
      </c>
      <c r="D86" s="26" t="s">
        <v>46</v>
      </c>
      <c r="E86" s="26" t="s">
        <v>38</v>
      </c>
      <c r="I86" s="25"/>
    </row>
    <row r="87" spans="1:10" ht="14.25" hidden="1" customHeight="1" x14ac:dyDescent="0.25">
      <c r="C87" s="26" t="s">
        <v>64</v>
      </c>
      <c r="D87" s="26" t="s">
        <v>3</v>
      </c>
      <c r="E87" s="56" t="s">
        <v>39</v>
      </c>
      <c r="I87" s="25"/>
    </row>
    <row r="88" spans="1:10" ht="29.25" hidden="1" customHeight="1" x14ac:dyDescent="0.25">
      <c r="C88" s="26" t="s">
        <v>68</v>
      </c>
      <c r="D88" s="28"/>
      <c r="E88" s="56" t="s">
        <v>40</v>
      </c>
      <c r="I88" s="25"/>
    </row>
    <row r="89" spans="1:10" ht="28.5" hidden="1" customHeight="1" x14ac:dyDescent="0.25">
      <c r="C89" s="27" t="s">
        <v>65</v>
      </c>
      <c r="D89" s="28"/>
      <c r="E89" s="27" t="s">
        <v>6</v>
      </c>
      <c r="I89" s="25"/>
    </row>
    <row r="90" spans="1:10" ht="14.25" hidden="1" customHeight="1" x14ac:dyDescent="0.25">
      <c r="C90" s="26" t="s">
        <v>3</v>
      </c>
      <c r="D90" s="79"/>
      <c r="E90" s="26" t="s">
        <v>3</v>
      </c>
      <c r="I90" s="25"/>
    </row>
    <row r="91" spans="1:10" x14ac:dyDescent="0.25">
      <c r="I91" s="25"/>
    </row>
    <row r="92" spans="1:10" x14ac:dyDescent="0.25">
      <c r="I92" s="25"/>
    </row>
  </sheetData>
  <mergeCells count="6">
    <mergeCell ref="C4:D4"/>
    <mergeCell ref="C5:I5"/>
    <mergeCell ref="C82:E82"/>
    <mergeCell ref="I12:I13"/>
    <mergeCell ref="B2:M2"/>
    <mergeCell ref="C6:H6"/>
  </mergeCells>
  <dataValidations count="2">
    <dataValidation type="list" allowBlank="1" showInputMessage="1" showErrorMessage="1" sqref="C17:C18 C20:C22 C9 C12:C14" xr:uid="{00000000-0002-0000-0300-000000000000}">
      <formula1>$C$84:$C$90</formula1>
    </dataValidation>
    <dataValidation type="list" allowBlank="1" showInputMessage="1" showErrorMessage="1" sqref="C19 C15:C16 C10:C11" xr:uid="{00000000-0002-0000-0300-000001000000}">
      <formula1>$D$84:$D$87</formula1>
    </dataValidation>
  </dataValidations>
  <hyperlinks>
    <hyperlink ref="I12" r:id="rId1" display="More info on ECOLOGO® " xr:uid="{00000000-0004-0000-0300-000000000000}"/>
    <hyperlink ref="I18" r:id="rId2" xr:uid="{00000000-0004-0000-0300-000001000000}"/>
    <hyperlink ref="I19" r:id="rId3" xr:uid="{00000000-0004-0000-0300-000002000000}"/>
  </hyperlink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1"/>
  <sheetViews>
    <sheetView showGridLines="0" zoomScaleNormal="100" workbookViewId="0">
      <selection activeCell="D9" sqref="D9"/>
    </sheetView>
  </sheetViews>
  <sheetFormatPr defaultColWidth="9.140625" defaultRowHeight="15.75" x14ac:dyDescent="0.25"/>
  <cols>
    <col min="1" max="2" width="4" style="2" customWidth="1"/>
    <col min="3" max="3" width="15.5703125" style="29"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1" t="s">
        <v>30</v>
      </c>
      <c r="D4" s="231"/>
      <c r="E4" s="11"/>
      <c r="F4" s="11"/>
      <c r="G4" s="11"/>
      <c r="H4" s="11"/>
      <c r="I4" s="12"/>
      <c r="J4" s="12"/>
      <c r="K4" s="12"/>
      <c r="L4" s="12"/>
      <c r="M4" s="13"/>
      <c r="N4" s="1"/>
      <c r="O4" s="1"/>
      <c r="P4" s="1"/>
      <c r="Q4" s="1"/>
      <c r="R4" s="1"/>
    </row>
    <row r="5" spans="1:24" ht="70.5" customHeight="1" x14ac:dyDescent="0.25">
      <c r="A5" s="1"/>
      <c r="B5" s="10"/>
      <c r="C5" s="232" t="s">
        <v>158</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14"/>
      <c r="D7" s="15"/>
      <c r="E7" s="11"/>
      <c r="F7" s="11"/>
      <c r="G7" s="11"/>
      <c r="H7" s="11"/>
      <c r="I7" s="12"/>
      <c r="J7" s="12"/>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2"/>
      <c r="K8" s="17"/>
      <c r="L8" s="17"/>
      <c r="M8" s="13"/>
      <c r="N8" s="1"/>
      <c r="O8" s="1"/>
      <c r="P8" s="1"/>
      <c r="Q8" s="1"/>
      <c r="R8" s="1"/>
    </row>
    <row r="9" spans="1:24" ht="16.5" customHeight="1" thickBot="1" x14ac:dyDescent="0.3">
      <c r="A9" s="1"/>
      <c r="B9" s="10"/>
      <c r="C9" s="115" t="s">
        <v>2</v>
      </c>
      <c r="D9" s="98" t="s">
        <v>53</v>
      </c>
      <c r="E9" s="115">
        <v>1</v>
      </c>
      <c r="F9" s="115">
        <f>IF($C9="yes",1, IF($C9="select",0,IF($C9="no",0,IF($C9="Not Applicable","NA"))))</f>
        <v>0</v>
      </c>
      <c r="G9" s="116">
        <f t="shared" ref="G9:G14" si="0">IF(ISNUMBER(F9),F9/E9,1)</f>
        <v>0</v>
      </c>
      <c r="H9" s="116"/>
      <c r="I9" s="134"/>
      <c r="J9" s="12"/>
      <c r="K9" s="12"/>
      <c r="L9" s="12"/>
      <c r="M9" s="13"/>
      <c r="N9" s="1"/>
      <c r="O9" s="1"/>
      <c r="P9" s="1"/>
      <c r="Q9" s="1"/>
      <c r="R9" s="1"/>
      <c r="S9" s="1"/>
      <c r="T9" s="1"/>
      <c r="U9" s="1"/>
      <c r="V9" s="1"/>
      <c r="W9" s="1"/>
    </row>
    <row r="10" spans="1:24" ht="30.75" thickBot="1" x14ac:dyDescent="0.3">
      <c r="A10" s="1"/>
      <c r="B10" s="10"/>
      <c r="C10" s="115" t="s">
        <v>2</v>
      </c>
      <c r="D10" s="98" t="s">
        <v>147</v>
      </c>
      <c r="E10" s="115">
        <v>1</v>
      </c>
      <c r="F10" s="115">
        <f>IF($C10="yes",1, IF($C10="select",0,IF($C10="no",0,IF($C10="Not Applicable","NA"))))</f>
        <v>0</v>
      </c>
      <c r="G10" s="116">
        <f t="shared" si="0"/>
        <v>0</v>
      </c>
      <c r="H10" s="116"/>
      <c r="I10" s="135"/>
      <c r="J10" s="12"/>
      <c r="K10" s="12"/>
      <c r="L10" s="12"/>
      <c r="M10" s="13"/>
      <c r="N10" s="1"/>
      <c r="O10" s="1"/>
      <c r="P10" s="1"/>
      <c r="Q10" s="1"/>
      <c r="R10" s="1"/>
      <c r="S10" s="1"/>
      <c r="T10" s="1"/>
      <c r="U10" s="1"/>
      <c r="V10" s="1"/>
      <c r="W10" s="1"/>
    </row>
    <row r="11" spans="1:24" ht="15.75" customHeight="1" thickBot="1" x14ac:dyDescent="0.3">
      <c r="A11" s="1"/>
      <c r="B11" s="10"/>
      <c r="C11" s="117" t="s">
        <v>2</v>
      </c>
      <c r="D11" s="98" t="s">
        <v>148</v>
      </c>
      <c r="E11" s="115">
        <v>1</v>
      </c>
      <c r="F11" s="115">
        <f>IF($C11="yes",1, IF($C11="select",0,IF($C11="no",0,IF($C11="Not Applicable","NA"))))</f>
        <v>0</v>
      </c>
      <c r="G11" s="116">
        <f t="shared" si="0"/>
        <v>0</v>
      </c>
      <c r="H11" s="116"/>
      <c r="I11" s="134"/>
      <c r="J11" s="12"/>
      <c r="K11" s="12"/>
      <c r="L11" s="12"/>
      <c r="M11" s="13"/>
      <c r="N11" s="1"/>
      <c r="O11" s="1"/>
      <c r="P11" s="1"/>
      <c r="Q11" s="1"/>
      <c r="R11" s="1"/>
      <c r="S11" s="1"/>
      <c r="T11" s="1"/>
      <c r="U11" s="1"/>
      <c r="V11" s="1"/>
      <c r="W11" s="1"/>
    </row>
    <row r="12" spans="1:24" ht="31.5" thickBot="1" x14ac:dyDescent="0.3">
      <c r="A12" s="1"/>
      <c r="B12" s="10"/>
      <c r="C12" s="115" t="s">
        <v>2</v>
      </c>
      <c r="D12" s="98" t="s">
        <v>54</v>
      </c>
      <c r="E12" s="115">
        <v>4</v>
      </c>
      <c r="F12" s="115">
        <f>IF($C12="seldom",1,IF($C12="sometimes",2,IF($C12="often",3,IF($C12="always",4,IF($C12="Select",0,IF($C12="never",0,IF($C12="Not Applicable","NA")))))))</f>
        <v>0</v>
      </c>
      <c r="G12" s="116">
        <f t="shared" si="0"/>
        <v>0</v>
      </c>
      <c r="H12" s="116"/>
      <c r="I12" s="156" t="s">
        <v>107</v>
      </c>
      <c r="J12" s="12"/>
      <c r="K12" s="12"/>
      <c r="L12" s="12"/>
      <c r="M12" s="13"/>
      <c r="N12" s="1"/>
      <c r="O12" s="1"/>
      <c r="P12" s="1"/>
      <c r="Q12" s="1"/>
      <c r="R12" s="1"/>
      <c r="S12" s="1"/>
      <c r="T12" s="1"/>
      <c r="U12" s="1"/>
      <c r="V12" s="1"/>
      <c r="W12" s="1"/>
    </row>
    <row r="13" spans="1:24" ht="30.75" thickBot="1" x14ac:dyDescent="0.3">
      <c r="A13" s="1"/>
      <c r="B13" s="10"/>
      <c r="C13" s="115" t="s">
        <v>2</v>
      </c>
      <c r="D13" s="98" t="s">
        <v>201</v>
      </c>
      <c r="E13" s="115">
        <v>4</v>
      </c>
      <c r="F13" s="115">
        <f>IF($C13="seldom",1,IF($C13="sometimes",2,IF($C13="often",3,IF($C13="always",4,IF($C13="Select",0,IF($C13="never",0,IF($C13="Not Applicable","NA")))))))</f>
        <v>0</v>
      </c>
      <c r="G13" s="116">
        <f t="shared" si="0"/>
        <v>0</v>
      </c>
      <c r="H13" s="116"/>
      <c r="I13" s="156" t="s">
        <v>106</v>
      </c>
      <c r="J13" s="12"/>
      <c r="K13" s="12"/>
      <c r="L13" s="12"/>
      <c r="M13" s="13"/>
      <c r="N13" s="1"/>
      <c r="O13" s="1"/>
      <c r="P13" s="1"/>
      <c r="Q13" s="1"/>
      <c r="R13" s="1"/>
      <c r="S13" s="1"/>
      <c r="T13" s="1"/>
      <c r="U13" s="1"/>
      <c r="V13" s="1"/>
      <c r="W13" s="1"/>
    </row>
    <row r="14" spans="1:24" s="100" customFormat="1" ht="30.75" thickBot="1" x14ac:dyDescent="0.25">
      <c r="A14" s="99"/>
      <c r="B14" s="108"/>
      <c r="C14" s="168" t="s">
        <v>2</v>
      </c>
      <c r="D14" s="171" t="s">
        <v>55</v>
      </c>
      <c r="E14" s="168">
        <v>4</v>
      </c>
      <c r="F14" s="168">
        <f>IF($C14="seldom",1,IF($C14="sometimes",2,IF($C14="often",3,IF($C14="always",4,IF($C14="Select",0,IF($C14="never",0,IF($C14="Not Applicable","NA")))))))</f>
        <v>0</v>
      </c>
      <c r="G14" s="169">
        <f t="shared" si="0"/>
        <v>0</v>
      </c>
      <c r="H14" s="135"/>
      <c r="I14" s="118"/>
      <c r="J14" s="110"/>
      <c r="K14" s="110"/>
      <c r="L14" s="110"/>
      <c r="M14" s="111"/>
      <c r="N14" s="99"/>
      <c r="O14" s="99"/>
      <c r="P14" s="99"/>
      <c r="Q14" s="99"/>
      <c r="R14" s="99"/>
      <c r="S14" s="99"/>
      <c r="T14" s="99"/>
      <c r="U14" s="99"/>
      <c r="V14" s="99"/>
      <c r="W14" s="99"/>
    </row>
    <row r="15" spans="1:24" s="163" customFormat="1" ht="5.25" customHeight="1" x14ac:dyDescent="0.25">
      <c r="B15" s="108"/>
      <c r="C15" s="172"/>
      <c r="D15" s="165" t="s">
        <v>15</v>
      </c>
      <c r="E15" s="166">
        <f>SUM(G9:G14)/6</f>
        <v>0</v>
      </c>
      <c r="F15" s="166">
        <f>E15/E19</f>
        <v>0</v>
      </c>
      <c r="G15" s="173">
        <f>SUM(G9:G14)/6</f>
        <v>0</v>
      </c>
      <c r="H15" s="167"/>
      <c r="I15" s="167"/>
      <c r="M15" s="111"/>
    </row>
    <row r="16" spans="1:24" s="100" customFormat="1" ht="3.75" customHeight="1" x14ac:dyDescent="0.25">
      <c r="A16" s="99"/>
      <c r="B16" s="108"/>
      <c r="C16" s="162"/>
      <c r="D16" s="147" t="s">
        <v>66</v>
      </c>
      <c r="E16" s="148">
        <v>0.49</v>
      </c>
      <c r="F16" s="148">
        <f>SUM(F9:F14)</f>
        <v>0</v>
      </c>
      <c r="G16" s="146">
        <f>SUM(G9:G14)/6</f>
        <v>0</v>
      </c>
      <c r="H16" s="110"/>
      <c r="I16" s="110"/>
      <c r="J16" s="110"/>
      <c r="K16" s="110"/>
      <c r="L16" s="110"/>
      <c r="M16" s="13"/>
      <c r="N16" s="99"/>
      <c r="O16" s="99"/>
      <c r="P16" s="99"/>
      <c r="Q16" s="99"/>
      <c r="R16" s="99"/>
      <c r="S16" s="99"/>
      <c r="T16" s="99"/>
    </row>
    <row r="17" spans="1:20" s="100" customFormat="1" ht="4.5" customHeight="1" x14ac:dyDescent="0.25">
      <c r="A17" s="99"/>
      <c r="B17" s="108"/>
      <c r="C17" s="140"/>
      <c r="D17" s="147" t="s">
        <v>43</v>
      </c>
      <c r="E17" s="148">
        <v>0.75</v>
      </c>
      <c r="F17" s="148"/>
      <c r="G17" s="146"/>
      <c r="H17" s="110"/>
      <c r="I17" s="110"/>
      <c r="J17" s="110"/>
      <c r="K17" s="110"/>
      <c r="L17" s="110"/>
      <c r="M17" s="13"/>
      <c r="N17" s="99"/>
      <c r="O17" s="99"/>
      <c r="P17" s="99"/>
      <c r="Q17" s="99"/>
      <c r="R17" s="99"/>
      <c r="S17" s="99"/>
      <c r="T17" s="99"/>
    </row>
    <row r="18" spans="1:20" s="100" customFormat="1" ht="4.5" customHeight="1" x14ac:dyDescent="0.25">
      <c r="A18" s="99"/>
      <c r="B18" s="108"/>
      <c r="C18" s="140"/>
      <c r="D18" s="147" t="s">
        <v>42</v>
      </c>
      <c r="E18" s="148">
        <v>0.9</v>
      </c>
      <c r="F18" s="148"/>
      <c r="G18" s="146"/>
      <c r="H18" s="110"/>
      <c r="I18" s="110"/>
      <c r="J18" s="110"/>
      <c r="K18" s="110"/>
      <c r="L18" s="110"/>
      <c r="M18" s="13"/>
      <c r="N18" s="99"/>
      <c r="O18" s="99"/>
      <c r="P18" s="99"/>
      <c r="Q18" s="99"/>
      <c r="R18" s="99"/>
      <c r="S18" s="99"/>
      <c r="T18" s="99"/>
    </row>
    <row r="19" spans="1:20" s="100" customFormat="1" ht="3.75" customHeight="1" x14ac:dyDescent="0.25">
      <c r="A19" s="99"/>
      <c r="B19" s="108"/>
      <c r="C19" s="140"/>
      <c r="D19" s="147" t="s">
        <v>16</v>
      </c>
      <c r="E19" s="148">
        <v>0.99</v>
      </c>
      <c r="F19" s="148"/>
      <c r="G19" s="146"/>
      <c r="H19" s="110"/>
      <c r="I19" s="110"/>
      <c r="J19" s="110"/>
      <c r="K19" s="110"/>
      <c r="L19" s="110"/>
      <c r="M19" s="13"/>
      <c r="N19" s="99"/>
      <c r="O19" s="99"/>
      <c r="P19" s="99"/>
      <c r="Q19" s="99"/>
      <c r="R19" s="99"/>
      <c r="S19" s="99"/>
      <c r="T19" s="99"/>
    </row>
    <row r="20" spans="1:20" s="1" customFormat="1" x14ac:dyDescent="0.25">
      <c r="B20" s="10"/>
      <c r="C20" s="18"/>
      <c r="D20" s="157" t="s">
        <v>96</v>
      </c>
      <c r="E20" s="61"/>
      <c r="F20" s="160">
        <v>15</v>
      </c>
      <c r="G20" s="11"/>
      <c r="H20" s="11"/>
      <c r="I20" s="12"/>
      <c r="J20" s="12"/>
      <c r="K20" s="12"/>
      <c r="L20" s="12"/>
      <c r="M20" s="13"/>
    </row>
    <row r="21" spans="1:20" s="1" customFormat="1" x14ac:dyDescent="0.25">
      <c r="B21" s="10"/>
      <c r="C21" s="18"/>
      <c r="D21" s="157" t="s">
        <v>92</v>
      </c>
      <c r="E21" s="61"/>
      <c r="F21" s="160">
        <f>COUNTIF(F9:G14, "NA")</f>
        <v>0</v>
      </c>
      <c r="G21" s="11"/>
      <c r="H21" s="11"/>
      <c r="I21" s="12"/>
      <c r="J21" s="12"/>
      <c r="K21" s="12"/>
      <c r="L21" s="12"/>
      <c r="M21" s="13"/>
    </row>
    <row r="22" spans="1:20" s="1" customFormat="1" x14ac:dyDescent="0.25">
      <c r="B22" s="10"/>
      <c r="C22" s="18"/>
      <c r="D22" s="157" t="s">
        <v>93</v>
      </c>
      <c r="E22" s="61"/>
      <c r="F22" s="160">
        <f>F20-F21</f>
        <v>15</v>
      </c>
      <c r="G22" s="11"/>
      <c r="H22" s="11"/>
      <c r="I22" s="12"/>
      <c r="J22" s="12"/>
      <c r="K22" s="12"/>
      <c r="L22" s="12"/>
      <c r="M22" s="13"/>
    </row>
    <row r="23" spans="1:20" s="1" customFormat="1" x14ac:dyDescent="0.25">
      <c r="B23" s="10"/>
      <c r="C23" s="18"/>
      <c r="D23" s="157" t="s">
        <v>94</v>
      </c>
      <c r="E23" s="61"/>
      <c r="F23" s="160">
        <f>SUM(F9:F14)</f>
        <v>0</v>
      </c>
      <c r="G23" s="11"/>
      <c r="H23" s="11"/>
      <c r="I23" s="12"/>
      <c r="J23" s="12"/>
      <c r="K23" s="12"/>
      <c r="L23" s="12"/>
      <c r="M23" s="13"/>
    </row>
    <row r="24" spans="1:20" s="1" customFormat="1" x14ac:dyDescent="0.25">
      <c r="B24" s="10"/>
      <c r="C24" s="18"/>
      <c r="D24" s="158" t="s">
        <v>95</v>
      </c>
      <c r="E24" s="61"/>
      <c r="F24" s="159">
        <f>G15</f>
        <v>0</v>
      </c>
      <c r="G24" s="11"/>
      <c r="H24" s="11"/>
      <c r="I24" s="12"/>
      <c r="J24" s="12"/>
      <c r="K24" s="12"/>
      <c r="L24" s="12"/>
      <c r="M24" s="13"/>
    </row>
    <row r="25" spans="1:20" s="1" customFormat="1" x14ac:dyDescent="0.25">
      <c r="B25" s="10"/>
      <c r="C25" s="18"/>
      <c r="D25" s="19"/>
      <c r="E25" s="11"/>
      <c r="F25" s="11"/>
      <c r="G25" s="11"/>
      <c r="H25" s="11"/>
      <c r="I25" s="12"/>
      <c r="J25" s="12"/>
      <c r="K25" s="12"/>
      <c r="L25" s="12"/>
      <c r="M25" s="13"/>
    </row>
    <row r="26" spans="1:20" s="1" customFormat="1" x14ac:dyDescent="0.25">
      <c r="B26" s="10"/>
      <c r="C26" s="18"/>
      <c r="D26" s="19"/>
      <c r="E26" s="11"/>
      <c r="F26" s="11"/>
      <c r="G26" s="11"/>
      <c r="H26" s="11"/>
      <c r="I26" s="12"/>
      <c r="J26" s="12"/>
      <c r="K26" s="12"/>
      <c r="L26" s="12"/>
      <c r="M26" s="13"/>
    </row>
    <row r="27" spans="1:20" s="1" customFormat="1" x14ac:dyDescent="0.25">
      <c r="B27" s="10"/>
      <c r="C27" s="18"/>
      <c r="D27" s="19"/>
      <c r="E27" s="11"/>
      <c r="F27" s="11"/>
      <c r="G27" s="11"/>
      <c r="H27" s="11"/>
      <c r="I27" s="12"/>
      <c r="J27" s="12"/>
      <c r="K27" s="12"/>
      <c r="L27" s="12"/>
      <c r="M27" s="13"/>
    </row>
    <row r="28" spans="1:20" s="1" customFormat="1" x14ac:dyDescent="0.25">
      <c r="B28" s="10"/>
      <c r="C28" s="18"/>
      <c r="D28" s="19"/>
      <c r="E28" s="11"/>
      <c r="F28" s="11"/>
      <c r="G28" s="11"/>
      <c r="H28" s="11"/>
      <c r="I28" s="12"/>
      <c r="J28" s="12"/>
      <c r="K28" s="12"/>
      <c r="L28" s="12"/>
      <c r="M28" s="13"/>
    </row>
    <row r="29" spans="1:20" ht="30" customHeight="1" x14ac:dyDescent="0.25">
      <c r="A29" s="1"/>
      <c r="B29" s="10"/>
      <c r="C29" s="12"/>
      <c r="D29" s="12"/>
      <c r="E29" s="12"/>
      <c r="F29" s="12"/>
      <c r="G29" s="12"/>
      <c r="H29" s="12"/>
      <c r="I29" s="12"/>
      <c r="J29" s="12"/>
      <c r="K29" s="12"/>
      <c r="L29" s="12"/>
      <c r="M29" s="13"/>
      <c r="N29" s="1"/>
      <c r="O29" s="1"/>
      <c r="P29" s="1"/>
      <c r="Q29" s="1"/>
      <c r="R29" s="1"/>
    </row>
    <row r="30" spans="1:20" ht="29.25" customHeight="1" thickBot="1" x14ac:dyDescent="0.3">
      <c r="A30" s="1"/>
      <c r="B30" s="20"/>
      <c r="C30" s="21"/>
      <c r="D30" s="21"/>
      <c r="E30" s="21"/>
      <c r="F30" s="21"/>
      <c r="G30" s="21"/>
      <c r="H30" s="21"/>
      <c r="I30" s="21"/>
      <c r="J30" s="21"/>
      <c r="K30" s="21"/>
      <c r="L30" s="21"/>
      <c r="M30" s="22"/>
      <c r="N30" s="1"/>
      <c r="O30" s="1"/>
      <c r="P30" s="1"/>
      <c r="Q30" s="1"/>
      <c r="R30" s="1"/>
    </row>
    <row r="31" spans="1:20" ht="16.5" thickTop="1" x14ac:dyDescent="0.25">
      <c r="A31" s="1"/>
      <c r="B31" s="1"/>
      <c r="C31" s="1"/>
      <c r="D31" s="1"/>
      <c r="E31" s="1"/>
      <c r="F31" s="1"/>
      <c r="G31" s="1"/>
      <c r="H31" s="1"/>
      <c r="I31" s="1"/>
      <c r="J31" s="1"/>
      <c r="K31" s="1"/>
      <c r="L31" s="1"/>
      <c r="M31" s="1"/>
      <c r="N31" s="1"/>
      <c r="O31" s="1"/>
      <c r="P31" s="1"/>
      <c r="Q31" s="1"/>
      <c r="R31" s="1"/>
    </row>
    <row r="32" spans="1:20" ht="30" customHeight="1" x14ac:dyDescent="0.25">
      <c r="A32" s="1"/>
      <c r="B32" s="1"/>
      <c r="C32" s="1"/>
      <c r="D32" s="1"/>
      <c r="E32" s="1"/>
      <c r="F32" s="1"/>
      <c r="G32" s="1"/>
      <c r="H32" s="1"/>
      <c r="I32" s="1"/>
      <c r="J32" s="1"/>
      <c r="K32" s="1"/>
      <c r="L32" s="1"/>
      <c r="M32" s="1"/>
      <c r="N32" s="1"/>
      <c r="O32" s="1"/>
      <c r="P32" s="1"/>
      <c r="Q32" s="1"/>
      <c r="R32" s="1"/>
    </row>
    <row r="33" spans="1:23" ht="15" customHeight="1" x14ac:dyDescent="0.25">
      <c r="A33" s="1"/>
      <c r="B33" s="1"/>
      <c r="C33" s="1"/>
      <c r="D33" s="1"/>
      <c r="E33" s="1"/>
      <c r="F33" s="1"/>
      <c r="G33" s="1"/>
      <c r="H33" s="1"/>
      <c r="I33" s="1"/>
      <c r="J33" s="1"/>
      <c r="K33" s="1"/>
      <c r="L33" s="1"/>
      <c r="M33" s="1"/>
      <c r="N33" s="1"/>
      <c r="O33" s="1"/>
      <c r="P33" s="1"/>
      <c r="Q33" s="1"/>
      <c r="R33" s="1"/>
    </row>
    <row r="34" spans="1:23" ht="16.350000000000001" customHeight="1" x14ac:dyDescent="0.25">
      <c r="A34" s="1"/>
      <c r="B34" s="1"/>
      <c r="C34" s="1"/>
      <c r="D34" s="1"/>
      <c r="E34" s="1"/>
      <c r="F34" s="1"/>
      <c r="G34" s="1"/>
      <c r="H34" s="1"/>
      <c r="I34" s="1"/>
      <c r="J34" s="1"/>
      <c r="K34" s="1"/>
      <c r="L34" s="1"/>
      <c r="M34" s="1"/>
      <c r="N34" s="1"/>
      <c r="O34" s="1"/>
      <c r="P34" s="1"/>
      <c r="Q34" s="1"/>
      <c r="R34" s="1"/>
    </row>
    <row r="35" spans="1:23" ht="16.350000000000001" customHeight="1" x14ac:dyDescent="0.25">
      <c r="A35" s="1"/>
      <c r="B35" s="1"/>
      <c r="C35" s="1"/>
      <c r="D35" s="1"/>
      <c r="E35" s="1"/>
      <c r="F35" s="1"/>
      <c r="G35" s="1"/>
      <c r="H35" s="1"/>
      <c r="I35" s="1"/>
      <c r="J35" s="1"/>
      <c r="K35" s="1"/>
      <c r="L35" s="1"/>
      <c r="M35" s="1"/>
      <c r="N35" s="1"/>
      <c r="O35" s="1"/>
      <c r="P35" s="1"/>
      <c r="Q35" s="1"/>
      <c r="R35" s="1"/>
    </row>
    <row r="36" spans="1:23" s="1" customFormat="1" x14ac:dyDescent="0.25"/>
    <row r="37" spans="1:23" ht="16.350000000000001" customHeight="1" x14ac:dyDescent="0.25">
      <c r="A37" s="1"/>
      <c r="B37" s="1"/>
      <c r="C37" s="1"/>
      <c r="D37" s="1"/>
      <c r="E37" s="1"/>
      <c r="F37" s="1"/>
      <c r="G37" s="1"/>
      <c r="H37" s="1"/>
      <c r="I37" s="1"/>
      <c r="J37" s="1"/>
      <c r="K37" s="1"/>
      <c r="L37" s="1"/>
      <c r="M37" s="1"/>
      <c r="N37" s="1"/>
      <c r="O37" s="1"/>
      <c r="P37" s="1"/>
      <c r="Q37" s="1"/>
      <c r="R37" s="1"/>
    </row>
    <row r="38" spans="1:23" x14ac:dyDescent="0.25">
      <c r="A38" s="1"/>
      <c r="B38" s="1"/>
      <c r="C38" s="1"/>
      <c r="D38" s="1"/>
      <c r="E38" s="1"/>
      <c r="F38" s="1"/>
      <c r="G38" s="1"/>
      <c r="H38" s="1"/>
      <c r="I38" s="1"/>
      <c r="J38" s="1"/>
      <c r="K38" s="1"/>
      <c r="L38" s="1"/>
      <c r="M38" s="1"/>
      <c r="N38" s="1"/>
      <c r="O38" s="1"/>
      <c r="P38" s="1"/>
      <c r="Q38" s="1"/>
      <c r="R38" s="1"/>
    </row>
    <row r="39" spans="1:23" x14ac:dyDescent="0.25">
      <c r="A39" s="1"/>
      <c r="B39" s="1"/>
      <c r="C39" s="1"/>
      <c r="D39" s="1"/>
      <c r="E39" s="1"/>
      <c r="F39" s="1"/>
      <c r="G39" s="1"/>
      <c r="H39" s="1"/>
      <c r="I39" s="1"/>
      <c r="J39" s="1"/>
      <c r="K39" s="1"/>
      <c r="L39" s="1"/>
      <c r="M39" s="1"/>
      <c r="N39" s="1"/>
      <c r="O39" s="1"/>
      <c r="P39" s="1"/>
      <c r="Q39" s="1"/>
      <c r="R39" s="1"/>
    </row>
    <row r="40" spans="1:23" x14ac:dyDescent="0.25">
      <c r="A40" s="1"/>
      <c r="B40" s="1"/>
      <c r="C40" s="1"/>
      <c r="D40" s="1"/>
      <c r="E40" s="1"/>
      <c r="F40" s="1"/>
      <c r="G40" s="1"/>
      <c r="H40" s="1"/>
      <c r="I40" s="1"/>
      <c r="J40" s="1"/>
      <c r="K40" s="1"/>
      <c r="L40" s="1"/>
      <c r="M40" s="1"/>
      <c r="N40" s="1"/>
      <c r="O40" s="1"/>
      <c r="P40" s="1"/>
      <c r="Q40" s="1"/>
      <c r="R40" s="1"/>
    </row>
    <row r="41" spans="1:23" ht="31.5" customHeight="1" x14ac:dyDescent="0.25">
      <c r="A41" s="1"/>
      <c r="B41" s="1"/>
      <c r="C41" s="1"/>
      <c r="D41" s="1"/>
      <c r="E41" s="1"/>
      <c r="F41" s="1"/>
      <c r="G41" s="1"/>
      <c r="H41" s="1"/>
      <c r="I41" s="1"/>
      <c r="J41" s="1"/>
      <c r="K41" s="1"/>
      <c r="L41" s="1"/>
      <c r="M41" s="1"/>
      <c r="N41" s="1"/>
      <c r="O41" s="1"/>
      <c r="P41" s="1"/>
      <c r="Q41" s="1"/>
      <c r="R41" s="1"/>
    </row>
    <row r="42" spans="1:23" ht="16.350000000000001" customHeight="1" x14ac:dyDescent="0.25">
      <c r="A42" s="1"/>
      <c r="B42" s="1"/>
      <c r="C42" s="1"/>
      <c r="D42" s="1"/>
      <c r="E42" s="1"/>
      <c r="F42" s="1"/>
      <c r="G42" s="1"/>
      <c r="H42" s="1"/>
      <c r="I42" s="1"/>
      <c r="J42" s="1"/>
      <c r="K42" s="1"/>
      <c r="L42" s="1"/>
      <c r="M42" s="1"/>
      <c r="N42" s="1"/>
      <c r="O42" s="1"/>
      <c r="P42" s="1"/>
      <c r="Q42" s="1"/>
      <c r="R42" s="1"/>
    </row>
    <row r="43" spans="1:23" ht="16.350000000000001" customHeight="1" x14ac:dyDescent="0.25">
      <c r="A43" s="1"/>
      <c r="B43" s="1"/>
      <c r="C43" s="1"/>
      <c r="D43" s="1"/>
      <c r="E43" s="1"/>
      <c r="F43" s="1"/>
      <c r="G43" s="1"/>
      <c r="H43" s="1"/>
      <c r="I43" s="1"/>
      <c r="J43" s="1"/>
      <c r="K43" s="1"/>
      <c r="L43" s="1"/>
      <c r="M43" s="1"/>
      <c r="N43" s="1"/>
      <c r="O43" s="1"/>
      <c r="P43" s="1"/>
      <c r="Q43" s="1"/>
      <c r="R43" s="1"/>
    </row>
    <row r="44" spans="1:23" x14ac:dyDescent="0.25">
      <c r="A44" s="1"/>
      <c r="B44" s="1"/>
      <c r="C44" s="1"/>
      <c r="D44" s="1"/>
      <c r="E44" s="1"/>
      <c r="F44" s="1"/>
      <c r="G44" s="1"/>
      <c r="H44" s="1"/>
      <c r="I44" s="1"/>
      <c r="J44" s="1"/>
      <c r="K44" s="1"/>
      <c r="L44" s="1"/>
      <c r="M44" s="1"/>
      <c r="N44" s="1"/>
      <c r="O44" s="1"/>
      <c r="P44" s="1"/>
      <c r="Q44" s="1"/>
      <c r="R44" s="1"/>
    </row>
    <row r="45" spans="1:23" ht="16.350000000000001" customHeight="1" x14ac:dyDescent="0.25">
      <c r="A45" s="1"/>
      <c r="B45" s="1"/>
      <c r="C45" s="1"/>
      <c r="D45" s="1"/>
      <c r="E45" s="1"/>
      <c r="F45" s="1"/>
      <c r="G45" s="1"/>
      <c r="H45" s="1"/>
      <c r="I45" s="1"/>
      <c r="J45" s="1"/>
      <c r="K45" s="1"/>
      <c r="L45" s="1"/>
      <c r="M45" s="1"/>
      <c r="N45" s="1"/>
      <c r="O45" s="1"/>
      <c r="P45" s="1"/>
      <c r="Q45" s="1"/>
      <c r="R45" s="1"/>
    </row>
    <row r="46" spans="1:23" ht="16.350000000000001" customHeight="1" x14ac:dyDescent="0.25">
      <c r="A46" s="1"/>
      <c r="B46" s="1"/>
      <c r="C46" s="1"/>
      <c r="D46" s="1"/>
      <c r="E46" s="1"/>
      <c r="F46" s="1"/>
      <c r="G46" s="1"/>
      <c r="H46" s="1"/>
      <c r="I46" s="1"/>
      <c r="J46" s="1"/>
      <c r="K46" s="1"/>
      <c r="L46" s="1"/>
      <c r="M46" s="1"/>
      <c r="N46" s="1"/>
      <c r="O46" s="1"/>
      <c r="P46" s="1"/>
      <c r="Q46" s="1"/>
      <c r="R46" s="1"/>
    </row>
    <row r="47" spans="1:23" x14ac:dyDescent="0.25">
      <c r="A47" s="1"/>
      <c r="B47" s="1"/>
      <c r="C47" s="23"/>
      <c r="D47" s="1"/>
      <c r="E47" s="24"/>
      <c r="F47" s="24"/>
      <c r="G47" s="24"/>
      <c r="H47" s="24"/>
      <c r="I47" s="1"/>
      <c r="J47" s="1"/>
      <c r="K47" s="1"/>
      <c r="L47" s="1"/>
      <c r="M47" s="1"/>
      <c r="N47" s="1"/>
      <c r="O47" s="1"/>
      <c r="P47" s="1"/>
      <c r="Q47" s="1"/>
      <c r="R47" s="1"/>
      <c r="S47" s="1"/>
      <c r="T47" s="1"/>
      <c r="U47" s="1"/>
      <c r="V47" s="1"/>
      <c r="W47" s="1"/>
    </row>
    <row r="48" spans="1:23" x14ac:dyDescent="0.25">
      <c r="A48" s="1"/>
      <c r="B48" s="1"/>
      <c r="C48" s="23"/>
      <c r="D48" s="1"/>
      <c r="E48" s="24"/>
      <c r="F48" s="24"/>
      <c r="G48" s="24"/>
      <c r="H48" s="24"/>
      <c r="I48" s="1"/>
      <c r="J48" s="1"/>
      <c r="K48" s="1"/>
      <c r="L48" s="1"/>
      <c r="M48" s="1"/>
      <c r="N48" s="1"/>
      <c r="O48" s="1"/>
      <c r="P48" s="1"/>
      <c r="Q48" s="1"/>
      <c r="R48" s="1"/>
      <c r="S48" s="1"/>
      <c r="T48" s="1"/>
      <c r="U48" s="1"/>
      <c r="V48" s="1"/>
      <c r="W48" s="1"/>
    </row>
    <row r="49" spans="1:23" x14ac:dyDescent="0.25">
      <c r="A49" s="1"/>
      <c r="B49" s="1"/>
      <c r="C49" s="23"/>
      <c r="D49" s="1"/>
      <c r="E49" s="24"/>
      <c r="F49" s="24"/>
      <c r="G49" s="24"/>
      <c r="H49" s="24"/>
      <c r="I49" s="1"/>
      <c r="J49" s="1"/>
      <c r="K49" s="1"/>
      <c r="L49" s="1"/>
      <c r="M49" s="1"/>
      <c r="N49" s="1"/>
      <c r="O49" s="1"/>
      <c r="P49" s="1"/>
      <c r="Q49" s="1"/>
      <c r="R49" s="1"/>
      <c r="S49" s="1"/>
      <c r="T49" s="1"/>
      <c r="U49" s="1"/>
      <c r="V49" s="1"/>
      <c r="W49" s="1"/>
    </row>
    <row r="50" spans="1:23" x14ac:dyDescent="0.25">
      <c r="A50" s="1"/>
      <c r="B50" s="1"/>
      <c r="C50" s="23"/>
      <c r="D50" s="1"/>
      <c r="E50" s="24"/>
      <c r="F50" s="24"/>
      <c r="G50" s="24"/>
      <c r="H50" s="24"/>
      <c r="I50" s="1"/>
      <c r="J50" s="1"/>
      <c r="K50" s="1"/>
      <c r="L50" s="1"/>
      <c r="M50" s="1"/>
      <c r="N50" s="1"/>
      <c r="O50" s="1"/>
      <c r="P50" s="1"/>
      <c r="Q50" s="1"/>
      <c r="R50" s="1"/>
      <c r="S50" s="1"/>
      <c r="T50" s="1"/>
      <c r="U50" s="1"/>
      <c r="V50" s="1"/>
      <c r="W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row>
    <row r="64" spans="1:23" x14ac:dyDescent="0.25">
      <c r="A64" s="1"/>
      <c r="B64" s="1"/>
      <c r="C64" s="23"/>
      <c r="D64" s="1"/>
      <c r="E64" s="24"/>
      <c r="F64" s="24"/>
      <c r="G64" s="24"/>
      <c r="H64" s="24"/>
      <c r="I64" s="1"/>
      <c r="J64" s="1"/>
    </row>
    <row r="65" spans="1:10" x14ac:dyDescent="0.25">
      <c r="A65" s="1"/>
      <c r="B65" s="1"/>
      <c r="C65" s="23"/>
      <c r="D65" s="1"/>
      <c r="E65" s="24"/>
      <c r="F65" s="24"/>
      <c r="G65" s="24"/>
      <c r="H65" s="24"/>
      <c r="I65" s="1"/>
      <c r="J65" s="1"/>
    </row>
    <row r="66" spans="1:10" x14ac:dyDescent="0.25">
      <c r="A66" s="1"/>
      <c r="B66" s="1"/>
      <c r="C66" s="23"/>
      <c r="D66" s="1"/>
      <c r="E66" s="24"/>
      <c r="F66" s="24"/>
      <c r="G66" s="24"/>
      <c r="H66" s="24"/>
      <c r="I66" s="1"/>
      <c r="J66" s="1"/>
    </row>
    <row r="67" spans="1:10" x14ac:dyDescent="0.25">
      <c r="A67" s="1"/>
      <c r="B67" s="1"/>
      <c r="C67" s="23"/>
      <c r="D67" s="1"/>
      <c r="E67" s="24"/>
      <c r="F67" s="24"/>
      <c r="G67" s="24"/>
      <c r="H67" s="24"/>
      <c r="I67" s="1"/>
      <c r="J67" s="1"/>
    </row>
    <row r="68" spans="1:10" x14ac:dyDescent="0.25">
      <c r="A68" s="1"/>
      <c r="B68" s="1"/>
      <c r="C68" s="23"/>
      <c r="D68" s="1"/>
      <c r="E68" s="24"/>
      <c r="F68" s="24"/>
      <c r="G68" s="24"/>
      <c r="H68" s="24"/>
      <c r="I68" s="1"/>
      <c r="J68" s="1"/>
    </row>
    <row r="69" spans="1:10" x14ac:dyDescent="0.25">
      <c r="A69" s="1"/>
      <c r="B69" s="1"/>
      <c r="C69" s="23"/>
      <c r="D69" s="1"/>
      <c r="E69" s="24"/>
      <c r="F69" s="24"/>
      <c r="G69" s="24"/>
      <c r="H69" s="24"/>
      <c r="I69" s="1"/>
      <c r="J69" s="1"/>
    </row>
    <row r="70" spans="1:10" x14ac:dyDescent="0.25">
      <c r="A70" s="1"/>
      <c r="B70" s="1"/>
      <c r="C70" s="23"/>
      <c r="D70" s="1"/>
      <c r="E70" s="24"/>
      <c r="F70" s="24"/>
      <c r="G70" s="24"/>
      <c r="H70" s="24"/>
      <c r="I70" s="1"/>
      <c r="J70" s="1"/>
    </row>
    <row r="71" spans="1:10" x14ac:dyDescent="0.25">
      <c r="A71" s="1"/>
      <c r="B71" s="1"/>
      <c r="C71" s="23"/>
      <c r="D71" s="1"/>
      <c r="E71" s="24"/>
      <c r="F71" s="24"/>
      <c r="G71" s="24"/>
      <c r="H71" s="24"/>
      <c r="I71" s="1"/>
      <c r="J71" s="1"/>
    </row>
    <row r="72" spans="1:10" hidden="1" x14ac:dyDescent="0.25">
      <c r="A72" s="1"/>
      <c r="B72" s="1"/>
      <c r="C72" s="23"/>
      <c r="D72" s="1"/>
      <c r="E72" s="24"/>
      <c r="F72" s="24"/>
      <c r="G72" s="24"/>
      <c r="H72" s="24"/>
      <c r="I72" s="1"/>
      <c r="J72" s="1"/>
    </row>
    <row r="73" spans="1:10" ht="15.75" hidden="1" customHeight="1" thickBot="1" x14ac:dyDescent="0.3">
      <c r="A73" s="1"/>
      <c r="B73" s="1"/>
      <c r="C73" s="233" t="s">
        <v>36</v>
      </c>
      <c r="D73" s="233"/>
      <c r="E73" s="233"/>
      <c r="F73" s="24"/>
      <c r="G73" s="24"/>
      <c r="H73" s="24"/>
      <c r="I73" s="1"/>
      <c r="J73" s="1"/>
    </row>
    <row r="74" spans="1:10" hidden="1" x14ac:dyDescent="0.25">
      <c r="C74" s="55" t="s">
        <v>1</v>
      </c>
      <c r="D74" s="55" t="s">
        <v>44</v>
      </c>
      <c r="E74" s="55" t="s">
        <v>35</v>
      </c>
      <c r="I74" s="25"/>
    </row>
    <row r="75" spans="1:10" hidden="1" x14ac:dyDescent="0.25">
      <c r="C75" s="26" t="s">
        <v>2</v>
      </c>
      <c r="D75" s="26" t="s">
        <v>2</v>
      </c>
      <c r="E75" s="26" t="s">
        <v>2</v>
      </c>
      <c r="I75" s="25"/>
    </row>
    <row r="76" spans="1:10" hidden="1" x14ac:dyDescent="0.25">
      <c r="C76" s="26" t="s">
        <v>63</v>
      </c>
      <c r="D76" s="26" t="s">
        <v>45</v>
      </c>
      <c r="E76" s="26" t="s">
        <v>37</v>
      </c>
      <c r="I76" s="25"/>
    </row>
    <row r="77" spans="1:10" hidden="1" x14ac:dyDescent="0.25">
      <c r="C77" s="27" t="s">
        <v>67</v>
      </c>
      <c r="D77" s="26" t="s">
        <v>46</v>
      </c>
      <c r="E77" s="26" t="s">
        <v>38</v>
      </c>
      <c r="I77" s="25"/>
    </row>
    <row r="78" spans="1:10" ht="141.75" hidden="1" x14ac:dyDescent="0.25">
      <c r="C78" s="27" t="s">
        <v>64</v>
      </c>
      <c r="D78" s="26" t="s">
        <v>3</v>
      </c>
      <c r="E78" s="56" t="s">
        <v>39</v>
      </c>
      <c r="I78" s="25"/>
    </row>
    <row r="79" spans="1:10" ht="157.5" hidden="1" x14ac:dyDescent="0.25">
      <c r="C79" s="27" t="s">
        <v>68</v>
      </c>
      <c r="D79" s="28"/>
      <c r="E79" s="56" t="s">
        <v>40</v>
      </c>
      <c r="I79" s="25"/>
    </row>
    <row r="80" spans="1:10" ht="204.75" hidden="1" x14ac:dyDescent="0.25">
      <c r="C80" s="27" t="s">
        <v>65</v>
      </c>
      <c r="D80" s="28"/>
      <c r="E80" s="27" t="s">
        <v>6</v>
      </c>
      <c r="I80" s="25"/>
    </row>
    <row r="81" spans="3:9" hidden="1" x14ac:dyDescent="0.25">
      <c r="C81" s="26" t="s">
        <v>3</v>
      </c>
      <c r="D81" s="28"/>
      <c r="E81" s="26" t="s">
        <v>3</v>
      </c>
      <c r="I81" s="25"/>
    </row>
  </sheetData>
  <mergeCells count="5">
    <mergeCell ref="C4:D4"/>
    <mergeCell ref="C5:I5"/>
    <mergeCell ref="C73:E73"/>
    <mergeCell ref="B2:M2"/>
    <mergeCell ref="C6:H6"/>
  </mergeCells>
  <dataValidations count="2">
    <dataValidation type="list" allowBlank="1" showInputMessage="1" showErrorMessage="1" sqref="C12:C14" xr:uid="{00000000-0002-0000-0400-000000000000}">
      <formula1>$C$75:$C$81</formula1>
    </dataValidation>
    <dataValidation type="list" allowBlank="1" showInputMessage="1" showErrorMessage="1" sqref="C9:C11" xr:uid="{00000000-0002-0000-0400-000001000000}">
      <formula1>$D$75:$D$78</formula1>
    </dataValidation>
  </dataValidations>
  <hyperlinks>
    <hyperlink ref="I13" r:id="rId1" xr:uid="{00000000-0004-0000-0400-000000000000}"/>
    <hyperlink ref="I12" r:id="rId2" xr:uid="{00000000-0004-0000-0400-000001000000}"/>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8"/>
  <sheetViews>
    <sheetView showGridLines="0" topLeftCell="B12" zoomScaleNormal="100" workbookViewId="0">
      <selection activeCell="C13" sqref="C13"/>
    </sheetView>
  </sheetViews>
  <sheetFormatPr defaultColWidth="9.140625" defaultRowHeight="15.75" x14ac:dyDescent="0.25"/>
  <cols>
    <col min="1" max="2" width="4" style="2" customWidth="1"/>
    <col min="3" max="3" width="15.5703125" style="29" bestFit="1"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1" t="s">
        <v>29</v>
      </c>
      <c r="D4" s="231"/>
      <c r="E4" s="11"/>
      <c r="F4" s="11"/>
      <c r="G4" s="11"/>
      <c r="H4" s="11"/>
      <c r="I4" s="12"/>
      <c r="J4" s="12"/>
      <c r="K4" s="12"/>
      <c r="L4" s="12"/>
      <c r="M4" s="13"/>
      <c r="N4" s="1"/>
      <c r="O4" s="1"/>
      <c r="P4" s="1"/>
      <c r="Q4" s="1"/>
      <c r="R4" s="1"/>
    </row>
    <row r="5" spans="1:24" ht="60.75" customHeight="1" x14ac:dyDescent="0.25">
      <c r="A5" s="1"/>
      <c r="B5" s="10"/>
      <c r="C5" s="232" t="s">
        <v>111</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14"/>
      <c r="D7" s="15"/>
      <c r="E7" s="11"/>
      <c r="F7" s="11"/>
      <c r="G7" s="11"/>
      <c r="H7" s="11"/>
      <c r="I7" s="12"/>
      <c r="J7" s="12"/>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2"/>
      <c r="K8" s="17"/>
      <c r="L8" s="17"/>
      <c r="M8" s="13"/>
      <c r="N8" s="1"/>
      <c r="O8" s="1"/>
      <c r="P8" s="1"/>
      <c r="Q8" s="1"/>
      <c r="R8" s="1"/>
    </row>
    <row r="9" spans="1:24" ht="32.25" customHeight="1" thickBot="1" x14ac:dyDescent="0.3">
      <c r="A9" s="1"/>
      <c r="B9" s="10"/>
      <c r="C9" s="115" t="s">
        <v>2</v>
      </c>
      <c r="D9" s="98" t="s">
        <v>159</v>
      </c>
      <c r="E9" s="151">
        <v>4</v>
      </c>
      <c r="F9" s="151">
        <f t="shared" ref="F9:F18" si="0">IF($C9="seldom",1,IF($C9="sometimes",2,IF($C9="often",3,IF($C9="always",4,IF($C9="Select",0,IF($C9="never",0,IF($C9="Not Applicable","NA")))))))</f>
        <v>0</v>
      </c>
      <c r="G9" s="152">
        <f t="shared" ref="G9:G18" si="1">IF(ISNUMBER(F9),F9/E9,1)</f>
        <v>0</v>
      </c>
      <c r="H9" s="116"/>
      <c r="I9" s="134"/>
      <c r="J9" s="12"/>
      <c r="K9" s="12"/>
      <c r="L9" s="12"/>
      <c r="M9" s="13"/>
      <c r="N9" s="1"/>
      <c r="O9" s="1"/>
      <c r="P9" s="1"/>
      <c r="Q9" s="1"/>
      <c r="R9" s="1"/>
      <c r="S9" s="1"/>
      <c r="T9" s="1"/>
      <c r="U9" s="1"/>
      <c r="V9" s="1"/>
      <c r="W9" s="1"/>
    </row>
    <row r="10" spans="1:24" ht="31.5" customHeight="1" thickBot="1" x14ac:dyDescent="0.3">
      <c r="A10" s="1"/>
      <c r="B10" s="10"/>
      <c r="C10" s="115" t="s">
        <v>2</v>
      </c>
      <c r="D10" s="98" t="s">
        <v>160</v>
      </c>
      <c r="E10" s="151">
        <v>4</v>
      </c>
      <c r="F10" s="151">
        <f t="shared" si="0"/>
        <v>0</v>
      </c>
      <c r="G10" s="152">
        <f t="shared" si="1"/>
        <v>0</v>
      </c>
      <c r="H10" s="116"/>
      <c r="I10" s="135"/>
      <c r="J10" s="12"/>
      <c r="K10" s="12"/>
      <c r="L10" s="12"/>
      <c r="M10" s="13"/>
      <c r="N10" s="1"/>
      <c r="O10" s="1"/>
      <c r="P10" s="1"/>
      <c r="Q10" s="1"/>
      <c r="R10" s="1"/>
      <c r="S10" s="1"/>
      <c r="T10" s="1"/>
      <c r="U10" s="1"/>
      <c r="V10" s="1"/>
      <c r="W10" s="1"/>
    </row>
    <row r="11" spans="1:24" ht="32.25" customHeight="1" thickBot="1" x14ac:dyDescent="0.3">
      <c r="A11" s="1"/>
      <c r="B11" s="10"/>
      <c r="C11" s="117" t="s">
        <v>2</v>
      </c>
      <c r="D11" s="98" t="s">
        <v>161</v>
      </c>
      <c r="E11" s="151">
        <v>4</v>
      </c>
      <c r="F11" s="151">
        <f t="shared" si="0"/>
        <v>0</v>
      </c>
      <c r="G11" s="152">
        <f t="shared" si="1"/>
        <v>0</v>
      </c>
      <c r="H11" s="116"/>
      <c r="I11" s="134"/>
      <c r="J11" s="12"/>
      <c r="K11" s="12"/>
      <c r="L11" s="12"/>
      <c r="M11" s="13"/>
      <c r="N11" s="1"/>
      <c r="O11" s="1"/>
      <c r="P11" s="1"/>
      <c r="Q11" s="1"/>
      <c r="R11" s="1"/>
      <c r="S11" s="1"/>
      <c r="T11" s="1"/>
      <c r="U11" s="1"/>
      <c r="V11" s="1"/>
      <c r="W11" s="1"/>
    </row>
    <row r="12" spans="1:24" ht="31.5" customHeight="1" thickBot="1" x14ac:dyDescent="0.3">
      <c r="A12" s="1"/>
      <c r="B12" s="10"/>
      <c r="C12" s="115" t="s">
        <v>2</v>
      </c>
      <c r="D12" s="98" t="s">
        <v>105</v>
      </c>
      <c r="E12" s="151">
        <v>4</v>
      </c>
      <c r="F12" s="151">
        <f t="shared" si="0"/>
        <v>0</v>
      </c>
      <c r="G12" s="152">
        <f t="shared" si="1"/>
        <v>0</v>
      </c>
      <c r="H12" s="116"/>
      <c r="I12" s="135"/>
      <c r="J12" s="12"/>
      <c r="K12" s="12"/>
      <c r="L12" s="12"/>
      <c r="M12" s="13"/>
      <c r="N12" s="1"/>
      <c r="O12" s="1"/>
      <c r="P12" s="1"/>
      <c r="Q12" s="1"/>
      <c r="R12" s="1"/>
      <c r="S12" s="1"/>
      <c r="T12" s="1"/>
      <c r="U12" s="1"/>
      <c r="V12" s="1"/>
      <c r="W12" s="1"/>
    </row>
    <row r="13" spans="1:24" ht="32.25" customHeight="1" thickBot="1" x14ac:dyDescent="0.3">
      <c r="A13" s="1"/>
      <c r="B13" s="10"/>
      <c r="C13" s="115" t="s">
        <v>2</v>
      </c>
      <c r="D13" s="98" t="s">
        <v>198</v>
      </c>
      <c r="E13" s="151">
        <v>4</v>
      </c>
      <c r="F13" s="151">
        <f t="shared" si="0"/>
        <v>0</v>
      </c>
      <c r="G13" s="152">
        <f t="shared" si="1"/>
        <v>0</v>
      </c>
      <c r="H13" s="116"/>
      <c r="I13" s="135"/>
      <c r="J13" s="12"/>
      <c r="K13" s="12"/>
      <c r="L13" s="12"/>
      <c r="M13" s="13"/>
      <c r="N13" s="1"/>
      <c r="O13" s="1"/>
      <c r="P13" s="1"/>
      <c r="Q13" s="1"/>
      <c r="R13" s="1"/>
      <c r="S13" s="1"/>
      <c r="T13" s="1"/>
      <c r="U13" s="1"/>
      <c r="V13" s="1"/>
      <c r="W13" s="1"/>
    </row>
    <row r="14" spans="1:24" ht="46.5" customHeight="1" thickBot="1" x14ac:dyDescent="0.3">
      <c r="A14" s="1"/>
      <c r="B14" s="10"/>
      <c r="C14" s="115" t="s">
        <v>2</v>
      </c>
      <c r="D14" s="98" t="s">
        <v>74</v>
      </c>
      <c r="E14" s="151">
        <v>4</v>
      </c>
      <c r="F14" s="151">
        <f t="shared" si="0"/>
        <v>0</v>
      </c>
      <c r="G14" s="152">
        <f t="shared" si="1"/>
        <v>0</v>
      </c>
      <c r="H14" s="116"/>
      <c r="I14" s="135"/>
      <c r="J14" s="12"/>
      <c r="K14" s="12"/>
      <c r="L14" s="12"/>
      <c r="M14" s="13"/>
      <c r="N14" s="1"/>
      <c r="O14" s="1"/>
      <c r="P14" s="1"/>
      <c r="Q14" s="1"/>
      <c r="R14" s="1"/>
      <c r="S14" s="1"/>
      <c r="T14" s="1"/>
      <c r="U14" s="1"/>
      <c r="V14" s="1"/>
      <c r="W14" s="1"/>
    </row>
    <row r="15" spans="1:24" ht="33" customHeight="1" thickBot="1" x14ac:dyDescent="0.3">
      <c r="A15" s="1"/>
      <c r="B15" s="10"/>
      <c r="C15" s="115" t="s">
        <v>2</v>
      </c>
      <c r="D15" s="98" t="s">
        <v>162</v>
      </c>
      <c r="E15" s="151">
        <v>4</v>
      </c>
      <c r="F15" s="151">
        <f t="shared" si="0"/>
        <v>0</v>
      </c>
      <c r="G15" s="152">
        <f t="shared" si="1"/>
        <v>0</v>
      </c>
      <c r="H15" s="116"/>
      <c r="I15" s="135"/>
      <c r="J15" s="12"/>
      <c r="K15" s="12"/>
      <c r="L15" s="12"/>
      <c r="M15" s="13"/>
      <c r="N15" s="1"/>
      <c r="O15" s="1"/>
      <c r="P15" s="1"/>
      <c r="Q15" s="1"/>
      <c r="R15" s="1"/>
      <c r="S15" s="1"/>
      <c r="T15" s="1"/>
      <c r="U15" s="1"/>
      <c r="V15" s="1"/>
      <c r="W15" s="1"/>
    </row>
    <row r="16" spans="1:24" ht="32.25" customHeight="1" thickBot="1" x14ac:dyDescent="0.3">
      <c r="A16" s="1"/>
      <c r="B16" s="10"/>
      <c r="C16" s="115" t="s">
        <v>2</v>
      </c>
      <c r="D16" s="161" t="s">
        <v>199</v>
      </c>
      <c r="E16" s="151">
        <v>4</v>
      </c>
      <c r="F16" s="151">
        <f t="shared" si="0"/>
        <v>0</v>
      </c>
      <c r="G16" s="152">
        <f t="shared" si="1"/>
        <v>0</v>
      </c>
      <c r="H16" s="116"/>
      <c r="I16" s="135"/>
      <c r="J16" s="12"/>
      <c r="K16" s="12"/>
      <c r="L16" s="12"/>
      <c r="M16" s="13"/>
      <c r="N16" s="1"/>
      <c r="O16" s="1"/>
      <c r="P16" s="1"/>
      <c r="Q16" s="1"/>
      <c r="R16" s="1"/>
      <c r="S16" s="1"/>
      <c r="T16" s="1"/>
      <c r="U16" s="1"/>
      <c r="V16" s="1"/>
      <c r="W16" s="1"/>
    </row>
    <row r="17" spans="1:23" ht="33" customHeight="1" thickBot="1" x14ac:dyDescent="0.3">
      <c r="A17" s="1"/>
      <c r="B17" s="10"/>
      <c r="C17" s="115" t="s">
        <v>2</v>
      </c>
      <c r="D17" s="98" t="s">
        <v>200</v>
      </c>
      <c r="E17" s="151">
        <v>4</v>
      </c>
      <c r="F17" s="151">
        <f t="shared" si="0"/>
        <v>0</v>
      </c>
      <c r="G17" s="152">
        <f t="shared" si="1"/>
        <v>0</v>
      </c>
      <c r="H17" s="116"/>
      <c r="I17" s="135"/>
      <c r="J17" s="12"/>
      <c r="K17" s="12"/>
      <c r="L17" s="12"/>
      <c r="M17" s="13"/>
      <c r="N17" s="1"/>
      <c r="O17" s="1"/>
      <c r="P17" s="1"/>
      <c r="Q17" s="1"/>
      <c r="R17" s="1"/>
      <c r="S17" s="1"/>
      <c r="T17" s="1"/>
      <c r="U17" s="1"/>
      <c r="V17" s="1"/>
      <c r="W17" s="1"/>
    </row>
    <row r="18" spans="1:23" s="100" customFormat="1" ht="32.25" customHeight="1" thickBot="1" x14ac:dyDescent="0.25">
      <c r="A18" s="99"/>
      <c r="B18" s="108"/>
      <c r="C18" s="168" t="s">
        <v>2</v>
      </c>
      <c r="D18" s="171" t="s">
        <v>75</v>
      </c>
      <c r="E18" s="168">
        <v>4</v>
      </c>
      <c r="F18" s="168">
        <f t="shared" si="0"/>
        <v>0</v>
      </c>
      <c r="G18" s="169">
        <f t="shared" si="1"/>
        <v>0</v>
      </c>
      <c r="H18" s="135"/>
      <c r="I18" s="118"/>
      <c r="J18" s="110"/>
      <c r="K18" s="110"/>
      <c r="L18" s="110"/>
      <c r="M18" s="111"/>
      <c r="N18" s="99"/>
      <c r="O18" s="99"/>
      <c r="P18" s="99"/>
      <c r="Q18" s="99"/>
      <c r="R18" s="99"/>
      <c r="S18" s="99"/>
      <c r="T18" s="99"/>
      <c r="U18" s="99"/>
      <c r="V18" s="99"/>
      <c r="W18" s="99"/>
    </row>
    <row r="19" spans="1:23" s="163" customFormat="1" ht="5.25" customHeight="1" x14ac:dyDescent="0.25">
      <c r="B19" s="108"/>
      <c r="C19" s="172"/>
      <c r="D19" s="165" t="s">
        <v>15</v>
      </c>
      <c r="E19" s="166">
        <f>SUM(G9:G18)/10</f>
        <v>0</v>
      </c>
      <c r="F19" s="166">
        <f>E19/E23</f>
        <v>0</v>
      </c>
      <c r="G19" s="173">
        <f>SUM(G9:G18)/10</f>
        <v>0</v>
      </c>
      <c r="H19" s="167"/>
      <c r="I19" s="167"/>
      <c r="M19" s="111"/>
    </row>
    <row r="20" spans="1:23" s="100" customFormat="1" ht="3.75" customHeight="1" x14ac:dyDescent="0.25">
      <c r="A20" s="99"/>
      <c r="B20" s="108"/>
      <c r="C20" s="162"/>
      <c r="D20" s="147" t="s">
        <v>66</v>
      </c>
      <c r="E20" s="148">
        <v>0.49</v>
      </c>
      <c r="F20" s="148">
        <f>SUM(F9:F18)</f>
        <v>0</v>
      </c>
      <c r="G20" s="146">
        <f>SUM(G9:G18)/10</f>
        <v>0</v>
      </c>
      <c r="H20" s="110"/>
      <c r="I20" s="110"/>
      <c r="J20" s="110"/>
      <c r="K20" s="110"/>
      <c r="L20" s="110"/>
      <c r="M20" s="13"/>
      <c r="N20" s="99"/>
      <c r="O20" s="99"/>
      <c r="P20" s="99"/>
      <c r="Q20" s="99"/>
      <c r="R20" s="99"/>
      <c r="S20" s="99"/>
      <c r="T20" s="99"/>
    </row>
    <row r="21" spans="1:23" s="100" customFormat="1" ht="4.5" customHeight="1" x14ac:dyDescent="0.25">
      <c r="A21" s="99"/>
      <c r="B21" s="108"/>
      <c r="C21" s="140"/>
      <c r="D21" s="147" t="s">
        <v>43</v>
      </c>
      <c r="E21" s="148">
        <v>0.75</v>
      </c>
      <c r="F21" s="148"/>
      <c r="G21" s="146"/>
      <c r="H21" s="110"/>
      <c r="I21" s="110"/>
      <c r="J21" s="110"/>
      <c r="K21" s="110"/>
      <c r="L21" s="110"/>
      <c r="M21" s="13"/>
      <c r="N21" s="99"/>
      <c r="O21" s="99"/>
      <c r="P21" s="99"/>
      <c r="Q21" s="99"/>
      <c r="R21" s="99"/>
      <c r="S21" s="99"/>
      <c r="T21" s="99"/>
    </row>
    <row r="22" spans="1:23" s="100" customFormat="1" ht="4.5" customHeight="1" x14ac:dyDescent="0.25">
      <c r="A22" s="99"/>
      <c r="B22" s="108"/>
      <c r="C22" s="140"/>
      <c r="D22" s="147" t="s">
        <v>42</v>
      </c>
      <c r="E22" s="148">
        <v>0.9</v>
      </c>
      <c r="F22" s="148"/>
      <c r="G22" s="146"/>
      <c r="H22" s="110"/>
      <c r="I22" s="110"/>
      <c r="J22" s="110"/>
      <c r="K22" s="110"/>
      <c r="L22" s="110"/>
      <c r="M22" s="13"/>
      <c r="N22" s="99"/>
      <c r="O22" s="99"/>
      <c r="P22" s="99"/>
      <c r="Q22" s="99"/>
      <c r="R22" s="99"/>
      <c r="S22" s="99"/>
      <c r="T22" s="99"/>
    </row>
    <row r="23" spans="1:23" s="100" customFormat="1" ht="3.75" customHeight="1" x14ac:dyDescent="0.25">
      <c r="A23" s="99"/>
      <c r="B23" s="108"/>
      <c r="C23" s="140"/>
      <c r="D23" s="147" t="s">
        <v>16</v>
      </c>
      <c r="E23" s="148">
        <v>0.99</v>
      </c>
      <c r="F23" s="148"/>
      <c r="G23" s="146"/>
      <c r="H23" s="110"/>
      <c r="I23" s="110"/>
      <c r="J23" s="110"/>
      <c r="K23" s="110"/>
      <c r="L23" s="110"/>
      <c r="M23" s="13"/>
      <c r="N23" s="99"/>
      <c r="O23" s="99"/>
      <c r="P23" s="99"/>
      <c r="Q23" s="99"/>
      <c r="R23" s="99"/>
      <c r="S23" s="99"/>
      <c r="T23" s="99"/>
    </row>
    <row r="24" spans="1:23" s="1" customFormat="1" x14ac:dyDescent="0.25">
      <c r="B24" s="10"/>
      <c r="C24" s="18"/>
      <c r="D24" s="157" t="s">
        <v>96</v>
      </c>
      <c r="E24" s="61"/>
      <c r="F24" s="160">
        <v>40</v>
      </c>
      <c r="G24" s="11"/>
      <c r="H24" s="11"/>
      <c r="I24" s="12"/>
      <c r="J24" s="12"/>
      <c r="K24" s="12"/>
      <c r="L24" s="12"/>
      <c r="M24" s="13"/>
    </row>
    <row r="25" spans="1:23" s="1" customFormat="1" x14ac:dyDescent="0.25">
      <c r="B25" s="10"/>
      <c r="C25" s="18"/>
      <c r="D25" s="157" t="s">
        <v>92</v>
      </c>
      <c r="E25" s="61"/>
      <c r="F25" s="160">
        <f>COUNTIF(F9:F18, "NA")</f>
        <v>0</v>
      </c>
      <c r="G25" s="11"/>
      <c r="H25" s="11"/>
      <c r="I25" s="12"/>
      <c r="J25" s="12"/>
      <c r="K25" s="12"/>
      <c r="L25" s="12"/>
      <c r="M25" s="13"/>
    </row>
    <row r="26" spans="1:23" s="1" customFormat="1" x14ac:dyDescent="0.25">
      <c r="B26" s="10"/>
      <c r="C26" s="18"/>
      <c r="D26" s="157" t="s">
        <v>93</v>
      </c>
      <c r="E26" s="61"/>
      <c r="F26" s="160">
        <f>F24-F25</f>
        <v>40</v>
      </c>
      <c r="G26" s="11"/>
      <c r="H26" s="11"/>
      <c r="I26" s="12"/>
      <c r="J26" s="12"/>
      <c r="K26" s="12"/>
      <c r="L26" s="12"/>
      <c r="M26" s="13"/>
    </row>
    <row r="27" spans="1:23" s="1" customFormat="1" x14ac:dyDescent="0.25">
      <c r="B27" s="10"/>
      <c r="C27" s="18"/>
      <c r="D27" s="157" t="s">
        <v>94</v>
      </c>
      <c r="E27" s="61"/>
      <c r="F27" s="160">
        <f>SUM(F9:F18)</f>
        <v>0</v>
      </c>
      <c r="G27" s="11"/>
      <c r="H27" s="11"/>
      <c r="I27" s="12"/>
      <c r="J27" s="12"/>
      <c r="K27" s="12"/>
      <c r="L27" s="12"/>
      <c r="M27" s="13"/>
    </row>
    <row r="28" spans="1:23" s="1" customFormat="1" x14ac:dyDescent="0.25">
      <c r="B28" s="10"/>
      <c r="C28" s="18"/>
      <c r="D28" s="158" t="s">
        <v>95</v>
      </c>
      <c r="E28" s="61"/>
      <c r="F28" s="159">
        <f>G19</f>
        <v>0</v>
      </c>
      <c r="G28" s="11"/>
      <c r="H28" s="11"/>
      <c r="I28" s="12"/>
      <c r="J28" s="12"/>
      <c r="K28" s="12"/>
      <c r="L28" s="12"/>
      <c r="M28" s="13"/>
    </row>
    <row r="29" spans="1:23" ht="16.350000000000001" customHeight="1" x14ac:dyDescent="0.25">
      <c r="A29" s="1"/>
      <c r="B29" s="10"/>
      <c r="C29" s="12"/>
      <c r="D29" s="12"/>
      <c r="E29" s="12"/>
      <c r="F29" s="12"/>
      <c r="G29" s="12"/>
      <c r="H29" s="12"/>
      <c r="I29" s="12"/>
      <c r="J29" s="12"/>
      <c r="K29" s="12"/>
      <c r="L29" s="12"/>
      <c r="M29" s="13"/>
      <c r="N29" s="1"/>
      <c r="O29" s="1"/>
      <c r="P29" s="1"/>
      <c r="Q29" s="1"/>
      <c r="R29" s="1"/>
      <c r="S29" s="1"/>
      <c r="T29" s="1"/>
      <c r="U29" s="1"/>
    </row>
    <row r="30" spans="1:23" ht="16.350000000000001" customHeight="1" x14ac:dyDescent="0.25">
      <c r="A30" s="1"/>
      <c r="B30" s="10"/>
      <c r="C30" s="12"/>
      <c r="D30" s="12"/>
      <c r="E30" s="12"/>
      <c r="F30" s="12"/>
      <c r="G30" s="12"/>
      <c r="H30" s="12"/>
      <c r="I30" s="12"/>
      <c r="J30" s="12"/>
      <c r="K30" s="12"/>
      <c r="L30" s="12"/>
      <c r="M30" s="13"/>
      <c r="N30" s="1"/>
      <c r="O30" s="1"/>
      <c r="P30" s="1"/>
      <c r="Q30" s="1"/>
      <c r="R30" s="1"/>
      <c r="S30" s="1"/>
      <c r="T30" s="1"/>
      <c r="U30" s="1"/>
    </row>
    <row r="31" spans="1:23" ht="16.350000000000001" customHeight="1" x14ac:dyDescent="0.25">
      <c r="A31" s="1"/>
      <c r="B31" s="10"/>
      <c r="C31" s="12"/>
      <c r="D31" s="12"/>
      <c r="E31" s="12"/>
      <c r="F31" s="12"/>
      <c r="G31" s="12"/>
      <c r="H31" s="12"/>
      <c r="I31" s="12"/>
      <c r="J31" s="12"/>
      <c r="K31" s="12"/>
      <c r="L31" s="12"/>
      <c r="M31" s="13"/>
      <c r="N31" s="1"/>
      <c r="O31" s="1"/>
      <c r="P31" s="1"/>
      <c r="Q31" s="1"/>
      <c r="R31" s="1"/>
      <c r="S31" s="1"/>
      <c r="T31" s="1"/>
      <c r="U31" s="1"/>
    </row>
    <row r="32" spans="1:23" x14ac:dyDescent="0.25">
      <c r="A32" s="1"/>
      <c r="B32" s="10"/>
      <c r="C32" s="12"/>
      <c r="D32" s="12"/>
      <c r="E32" s="12"/>
      <c r="F32" s="12"/>
      <c r="G32" s="12"/>
      <c r="H32" s="12"/>
      <c r="I32" s="12"/>
      <c r="J32" s="12"/>
      <c r="K32" s="12"/>
      <c r="L32" s="12"/>
      <c r="M32" s="13"/>
      <c r="N32" s="1"/>
      <c r="O32" s="1"/>
      <c r="P32" s="1"/>
      <c r="Q32" s="1"/>
      <c r="R32" s="1"/>
      <c r="S32" s="1"/>
      <c r="T32" s="1"/>
      <c r="U32" s="1"/>
    </row>
    <row r="33" spans="1:18" x14ac:dyDescent="0.25">
      <c r="A33" s="1"/>
      <c r="B33" s="10"/>
      <c r="C33" s="12"/>
      <c r="D33" s="12"/>
      <c r="E33" s="12"/>
      <c r="F33" s="12"/>
      <c r="G33" s="12"/>
      <c r="H33" s="12"/>
      <c r="I33" s="12"/>
      <c r="J33" s="12"/>
      <c r="K33" s="12"/>
      <c r="L33" s="12"/>
      <c r="M33" s="13"/>
      <c r="N33" s="1"/>
      <c r="O33" s="1"/>
      <c r="P33" s="1"/>
      <c r="Q33" s="1"/>
      <c r="R33" s="1"/>
    </row>
    <row r="34" spans="1:18" ht="30" customHeight="1" x14ac:dyDescent="0.25">
      <c r="A34" s="1"/>
      <c r="B34" s="10"/>
      <c r="C34" s="12"/>
      <c r="D34" s="12"/>
      <c r="E34" s="12"/>
      <c r="F34" s="12"/>
      <c r="G34" s="12"/>
      <c r="H34" s="12"/>
      <c r="I34" s="12"/>
      <c r="J34" s="12"/>
      <c r="K34" s="12"/>
      <c r="L34" s="12"/>
      <c r="M34" s="13"/>
      <c r="N34" s="1"/>
      <c r="O34" s="1"/>
      <c r="P34" s="1"/>
      <c r="Q34" s="1"/>
      <c r="R34" s="1"/>
    </row>
    <row r="35" spans="1:18" ht="29.25" customHeight="1" thickBot="1" x14ac:dyDescent="0.3">
      <c r="A35" s="1"/>
      <c r="B35" s="20"/>
      <c r="C35" s="21"/>
      <c r="D35" s="21"/>
      <c r="E35" s="21"/>
      <c r="F35" s="21"/>
      <c r="G35" s="21"/>
      <c r="H35" s="21"/>
      <c r="I35" s="21"/>
      <c r="J35" s="21"/>
      <c r="K35" s="21"/>
      <c r="L35" s="21"/>
      <c r="M35" s="22"/>
      <c r="N35" s="1"/>
      <c r="O35" s="1"/>
      <c r="P35" s="1"/>
      <c r="Q35" s="1"/>
      <c r="R35" s="1"/>
    </row>
    <row r="36" spans="1:18" ht="16.5" thickTop="1" x14ac:dyDescent="0.25">
      <c r="A36" s="1"/>
      <c r="B36" s="1"/>
      <c r="C36" s="1"/>
      <c r="D36" s="1"/>
      <c r="E36" s="1"/>
      <c r="F36" s="1"/>
      <c r="G36" s="1"/>
      <c r="H36" s="1"/>
      <c r="I36" s="1"/>
      <c r="J36" s="1"/>
      <c r="K36" s="1"/>
      <c r="L36" s="1"/>
      <c r="M36" s="1"/>
      <c r="N36" s="1"/>
      <c r="O36" s="1"/>
      <c r="P36" s="1"/>
      <c r="Q36" s="1"/>
      <c r="R36" s="1"/>
    </row>
    <row r="37" spans="1:18" ht="30" customHeight="1" x14ac:dyDescent="0.25">
      <c r="A37" s="1"/>
      <c r="B37" s="1"/>
      <c r="C37" s="1"/>
      <c r="D37" s="1"/>
      <c r="E37" s="1"/>
      <c r="F37" s="1"/>
      <c r="G37" s="1"/>
      <c r="H37" s="1"/>
      <c r="I37" s="1"/>
      <c r="J37" s="1"/>
      <c r="K37" s="1"/>
      <c r="L37" s="1"/>
      <c r="M37" s="1"/>
      <c r="N37" s="1"/>
      <c r="O37" s="1"/>
      <c r="P37" s="1"/>
      <c r="Q37" s="1"/>
      <c r="R37" s="1"/>
    </row>
    <row r="38" spans="1:18" ht="15" customHeight="1" x14ac:dyDescent="0.25">
      <c r="A38" s="1"/>
      <c r="B38" s="1"/>
      <c r="C38" s="1"/>
      <c r="D38" s="1"/>
      <c r="E38" s="1"/>
      <c r="F38" s="1"/>
      <c r="G38" s="1"/>
      <c r="H38" s="1"/>
      <c r="I38" s="1"/>
      <c r="J38" s="1"/>
      <c r="K38" s="1"/>
      <c r="L38" s="1"/>
      <c r="M38" s="1"/>
      <c r="N38" s="1"/>
      <c r="O38" s="1"/>
      <c r="P38" s="1"/>
      <c r="Q38" s="1"/>
      <c r="R38" s="1"/>
    </row>
    <row r="39" spans="1:18" ht="16.350000000000001" customHeight="1" x14ac:dyDescent="0.25">
      <c r="A39" s="1"/>
      <c r="B39" s="1"/>
      <c r="C39" s="1"/>
      <c r="D39" s="1"/>
      <c r="E39" s="1"/>
      <c r="F39" s="1"/>
      <c r="G39" s="1"/>
      <c r="H39" s="1"/>
      <c r="I39" s="1"/>
      <c r="J39" s="1"/>
      <c r="K39" s="1"/>
      <c r="L39" s="1"/>
      <c r="M39" s="1"/>
      <c r="N39" s="1"/>
      <c r="O39" s="1"/>
      <c r="P39" s="1"/>
      <c r="Q39" s="1"/>
      <c r="R39" s="1"/>
    </row>
    <row r="40" spans="1:18" ht="16.350000000000001" customHeight="1" x14ac:dyDescent="0.25">
      <c r="A40" s="1"/>
      <c r="B40" s="1"/>
      <c r="C40" s="1"/>
      <c r="D40" s="1"/>
      <c r="E40" s="1"/>
      <c r="F40" s="1"/>
      <c r="G40" s="1"/>
      <c r="H40" s="1"/>
      <c r="I40" s="1"/>
      <c r="J40" s="1"/>
      <c r="K40" s="1"/>
      <c r="L40" s="1"/>
      <c r="M40" s="1"/>
      <c r="N40" s="1"/>
      <c r="O40" s="1"/>
      <c r="P40" s="1"/>
      <c r="Q40" s="1"/>
      <c r="R40" s="1"/>
    </row>
    <row r="41" spans="1:18" s="1" customFormat="1" x14ac:dyDescent="0.25"/>
    <row r="42" spans="1:18" ht="16.350000000000001" customHeight="1"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ht="31.5" customHeight="1" x14ac:dyDescent="0.25">
      <c r="A46" s="1"/>
      <c r="B46" s="1"/>
      <c r="C46" s="1"/>
      <c r="D46" s="1"/>
      <c r="E46" s="1"/>
      <c r="F46" s="1"/>
      <c r="G46" s="1"/>
      <c r="H46" s="1"/>
      <c r="I46" s="1"/>
      <c r="J46" s="1"/>
      <c r="K46" s="1"/>
      <c r="L46" s="1"/>
      <c r="M46" s="1"/>
      <c r="N46" s="1"/>
      <c r="O46" s="1"/>
      <c r="P46" s="1"/>
      <c r="Q46" s="1"/>
      <c r="R46" s="1"/>
    </row>
    <row r="47" spans="1:18" ht="16.350000000000001" customHeight="1" x14ac:dyDescent="0.25">
      <c r="A47" s="1"/>
      <c r="B47" s="1"/>
      <c r="C47" s="1"/>
      <c r="D47" s="1"/>
      <c r="E47" s="1"/>
      <c r="F47" s="1"/>
      <c r="G47" s="1"/>
      <c r="H47" s="1"/>
      <c r="I47" s="1"/>
      <c r="J47" s="1"/>
      <c r="K47" s="1"/>
      <c r="L47" s="1"/>
      <c r="M47" s="1"/>
      <c r="N47" s="1"/>
      <c r="O47" s="1"/>
      <c r="P47" s="1"/>
      <c r="Q47" s="1"/>
      <c r="R47" s="1"/>
    </row>
    <row r="48" spans="1:18" ht="16.350000000000001" customHeight="1" x14ac:dyDescent="0.25">
      <c r="A48" s="1"/>
      <c r="B48" s="1"/>
      <c r="C48" s="1"/>
      <c r="D48" s="1"/>
      <c r="E48" s="1"/>
      <c r="F48" s="1"/>
      <c r="G48" s="1"/>
      <c r="H48" s="1"/>
      <c r="I48" s="1"/>
      <c r="J48" s="1"/>
      <c r="K48" s="1"/>
      <c r="L48" s="1"/>
      <c r="M48" s="1"/>
      <c r="N48" s="1"/>
      <c r="O48" s="1"/>
      <c r="P48" s="1"/>
      <c r="Q48" s="1"/>
      <c r="R48" s="1"/>
    </row>
    <row r="49" spans="1:23" x14ac:dyDescent="0.25">
      <c r="A49" s="1"/>
      <c r="B49" s="1"/>
      <c r="C49" s="1"/>
      <c r="D49" s="1"/>
      <c r="E49" s="1"/>
      <c r="F49" s="1"/>
      <c r="G49" s="1"/>
      <c r="H49" s="1"/>
      <c r="I49" s="1"/>
      <c r="J49" s="1"/>
      <c r="K49" s="1"/>
      <c r="L49" s="1"/>
      <c r="M49" s="1"/>
      <c r="N49" s="1"/>
      <c r="O49" s="1"/>
      <c r="P49" s="1"/>
      <c r="Q49" s="1"/>
      <c r="R49" s="1"/>
    </row>
    <row r="50" spans="1:23" ht="16.350000000000001" customHeight="1" x14ac:dyDescent="0.25">
      <c r="A50" s="1"/>
      <c r="B50" s="1"/>
      <c r="C50" s="1"/>
      <c r="D50" s="1"/>
      <c r="E50" s="1"/>
      <c r="F50" s="1"/>
      <c r="G50" s="1"/>
      <c r="H50" s="1"/>
      <c r="I50" s="1"/>
      <c r="J50" s="1"/>
      <c r="K50" s="1"/>
      <c r="L50" s="1"/>
      <c r="M50" s="1"/>
      <c r="N50" s="1"/>
      <c r="O50" s="1"/>
      <c r="P50" s="1"/>
      <c r="Q50" s="1"/>
      <c r="R50" s="1"/>
    </row>
    <row r="51" spans="1:23" ht="16.350000000000001" customHeight="1" x14ac:dyDescent="0.25">
      <c r="A51" s="1"/>
      <c r="B51" s="1"/>
      <c r="C51" s="1"/>
      <c r="D51" s="1"/>
      <c r="E51" s="1"/>
      <c r="F51" s="1"/>
      <c r="G51" s="1"/>
      <c r="H51" s="1"/>
      <c r="I51" s="1"/>
      <c r="J51" s="1"/>
      <c r="K51" s="1"/>
      <c r="L51" s="1"/>
      <c r="M51" s="1"/>
      <c r="N51" s="1"/>
      <c r="O51" s="1"/>
      <c r="P51" s="1"/>
      <c r="Q51" s="1"/>
      <c r="R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c r="K67" s="1"/>
      <c r="L67" s="1"/>
      <c r="M67" s="1"/>
      <c r="N67" s="1"/>
      <c r="O67" s="1"/>
      <c r="P67" s="1"/>
      <c r="Q67" s="1"/>
      <c r="R67" s="1"/>
      <c r="S67" s="1"/>
      <c r="T67" s="1"/>
      <c r="U67" s="1"/>
      <c r="V67" s="1"/>
      <c r="W67" s="1"/>
    </row>
    <row r="68" spans="1:23" x14ac:dyDescent="0.25">
      <c r="A68" s="1"/>
      <c r="B68" s="1"/>
      <c r="C68" s="23"/>
      <c r="D68" s="1"/>
      <c r="E68" s="24"/>
      <c r="F68" s="24"/>
      <c r="G68" s="24"/>
      <c r="H68" s="24"/>
      <c r="I68" s="1"/>
      <c r="J68" s="1"/>
    </row>
    <row r="69" spans="1:23" x14ac:dyDescent="0.25">
      <c r="A69" s="1"/>
      <c r="B69" s="1"/>
      <c r="C69" s="23"/>
      <c r="D69" s="1"/>
      <c r="E69" s="24"/>
      <c r="F69" s="24"/>
      <c r="G69" s="24"/>
      <c r="H69" s="24"/>
      <c r="I69" s="1"/>
      <c r="J69" s="1"/>
    </row>
    <row r="70" spans="1:23" x14ac:dyDescent="0.25">
      <c r="A70" s="1"/>
      <c r="B70" s="1"/>
      <c r="C70" s="23"/>
      <c r="D70" s="1"/>
      <c r="E70" s="24"/>
      <c r="F70" s="24"/>
      <c r="G70" s="24"/>
      <c r="H70" s="24"/>
      <c r="I70" s="1"/>
      <c r="J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x14ac:dyDescent="0.25">
      <c r="A77" s="1"/>
      <c r="B77" s="1"/>
      <c r="C77" s="23"/>
      <c r="D77" s="1"/>
      <c r="E77" s="24"/>
      <c r="F77" s="24"/>
      <c r="G77" s="24"/>
      <c r="H77" s="24"/>
      <c r="I77" s="1"/>
      <c r="J77" s="1"/>
    </row>
    <row r="78" spans="1:23" ht="15.75" hidden="1" customHeight="1" thickBot="1" x14ac:dyDescent="0.3">
      <c r="A78" s="1"/>
      <c r="B78" s="1"/>
      <c r="C78" s="233" t="s">
        <v>36</v>
      </c>
      <c r="D78" s="233"/>
      <c r="E78" s="233"/>
      <c r="F78" s="24"/>
      <c r="G78" s="24"/>
      <c r="H78" s="24"/>
      <c r="I78" s="1"/>
      <c r="J78" s="1"/>
    </row>
    <row r="79" spans="1:23" hidden="1" x14ac:dyDescent="0.25">
      <c r="C79" s="55" t="s">
        <v>1</v>
      </c>
      <c r="D79" s="55" t="s">
        <v>44</v>
      </c>
      <c r="E79" s="55" t="s">
        <v>35</v>
      </c>
      <c r="I79" s="25"/>
    </row>
    <row r="80" spans="1:23" hidden="1" x14ac:dyDescent="0.25">
      <c r="C80" s="26" t="s">
        <v>2</v>
      </c>
      <c r="D80" s="26" t="s">
        <v>2</v>
      </c>
      <c r="E80" s="26" t="s">
        <v>2</v>
      </c>
      <c r="I80" s="25"/>
    </row>
    <row r="81" spans="3:9" hidden="1" x14ac:dyDescent="0.25">
      <c r="C81" s="26" t="s">
        <v>63</v>
      </c>
      <c r="D81" s="26" t="s">
        <v>45</v>
      </c>
      <c r="E81" s="26" t="s">
        <v>37</v>
      </c>
      <c r="I81" s="25"/>
    </row>
    <row r="82" spans="3:9" hidden="1" x14ac:dyDescent="0.25">
      <c r="C82" s="27" t="s">
        <v>67</v>
      </c>
      <c r="D82" s="26" t="s">
        <v>46</v>
      </c>
      <c r="E82" s="26" t="s">
        <v>38</v>
      </c>
      <c r="I82" s="25"/>
    </row>
    <row r="83" spans="3:9" ht="141.75" hidden="1" x14ac:dyDescent="0.25">
      <c r="C83" s="27" t="s">
        <v>64</v>
      </c>
      <c r="D83" s="26" t="s">
        <v>3</v>
      </c>
      <c r="E83" s="56" t="s">
        <v>39</v>
      </c>
      <c r="I83" s="25"/>
    </row>
    <row r="84" spans="3:9" ht="157.5" hidden="1" x14ac:dyDescent="0.25">
      <c r="C84" s="27" t="s">
        <v>68</v>
      </c>
      <c r="D84" s="28"/>
      <c r="E84" s="56" t="s">
        <v>40</v>
      </c>
      <c r="I84" s="25"/>
    </row>
    <row r="85" spans="3:9" ht="204.75" hidden="1" x14ac:dyDescent="0.25">
      <c r="C85" s="27" t="s">
        <v>65</v>
      </c>
      <c r="D85" s="28"/>
      <c r="E85" s="27" t="s">
        <v>6</v>
      </c>
      <c r="I85" s="25"/>
    </row>
    <row r="86" spans="3:9" hidden="1" x14ac:dyDescent="0.25">
      <c r="C86" s="26" t="s">
        <v>3</v>
      </c>
      <c r="D86" s="28"/>
      <c r="E86" s="26" t="s">
        <v>3</v>
      </c>
      <c r="I86" s="25"/>
    </row>
    <row r="87" spans="3:9" x14ac:dyDescent="0.25">
      <c r="C87" s="2"/>
      <c r="D87" s="25"/>
    </row>
    <row r="88" spans="3:9" x14ac:dyDescent="0.25">
      <c r="C88" s="2"/>
      <c r="D88" s="25"/>
    </row>
  </sheetData>
  <mergeCells count="5">
    <mergeCell ref="C4:D4"/>
    <mergeCell ref="C5:I5"/>
    <mergeCell ref="C78:E78"/>
    <mergeCell ref="B2:M2"/>
    <mergeCell ref="C6:H6"/>
  </mergeCells>
  <dataValidations count="1">
    <dataValidation type="list" allowBlank="1" showInputMessage="1" showErrorMessage="1" sqref="C9:C18" xr:uid="{00000000-0002-0000-0500-000000000000}">
      <formula1>$C$80:$C$86</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86"/>
  <sheetViews>
    <sheetView showGridLines="0" topLeftCell="C11" zoomScaleNormal="100" workbookViewId="0">
      <selection activeCell="D17" sqref="D17"/>
    </sheetView>
  </sheetViews>
  <sheetFormatPr defaultColWidth="9.140625" defaultRowHeight="15.75" x14ac:dyDescent="0.25"/>
  <cols>
    <col min="1" max="2" width="4" style="2" customWidth="1"/>
    <col min="3" max="3" width="15.5703125" style="29" bestFit="1"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1" t="s">
        <v>31</v>
      </c>
      <c r="D4" s="231"/>
      <c r="E4" s="11"/>
      <c r="F4" s="11"/>
      <c r="G4" s="11"/>
      <c r="H4" s="11"/>
      <c r="I4" s="12"/>
      <c r="J4" s="12"/>
      <c r="K4" s="12"/>
      <c r="L4" s="12"/>
      <c r="M4" s="13"/>
      <c r="N4" s="1"/>
      <c r="O4" s="1"/>
      <c r="P4" s="1"/>
      <c r="Q4" s="1"/>
      <c r="R4" s="1"/>
    </row>
    <row r="5" spans="1:24" ht="65.25" customHeight="1" x14ac:dyDescent="0.25">
      <c r="A5" s="1"/>
      <c r="B5" s="10"/>
      <c r="C5" s="232" t="s">
        <v>163</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14"/>
      <c r="D7" s="15"/>
      <c r="E7" s="11"/>
      <c r="F7" s="11"/>
      <c r="G7" s="11"/>
      <c r="H7" s="11"/>
      <c r="I7" s="12"/>
      <c r="J7" s="12"/>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2"/>
      <c r="K8" s="17"/>
      <c r="L8" s="17"/>
      <c r="M8" s="13"/>
      <c r="N8" s="1"/>
      <c r="O8" s="1"/>
      <c r="P8" s="1"/>
      <c r="Q8" s="1"/>
      <c r="R8" s="1"/>
    </row>
    <row r="9" spans="1:24" ht="34.5" customHeight="1" thickBot="1" x14ac:dyDescent="0.3">
      <c r="A9" s="1"/>
      <c r="B9" s="10"/>
      <c r="C9" s="115" t="s">
        <v>2</v>
      </c>
      <c r="D9" s="98" t="s">
        <v>151</v>
      </c>
      <c r="E9" s="115">
        <v>1</v>
      </c>
      <c r="F9" s="115">
        <f>IF($C9="yes",1, IF($C9="select",0,IF($C9="no",0,IF($C9="Not Applicable","NA"))))</f>
        <v>0</v>
      </c>
      <c r="G9" s="116">
        <f t="shared" ref="G9:G17" si="0">IF(ISNUMBER(F9),F9/E9,1)</f>
        <v>0</v>
      </c>
      <c r="H9" s="174"/>
      <c r="I9" s="156" t="s">
        <v>152</v>
      </c>
      <c r="J9" s="12"/>
      <c r="K9" s="17"/>
      <c r="L9" s="17"/>
      <c r="M9" s="13"/>
      <c r="N9" s="1"/>
      <c r="O9" s="1"/>
      <c r="P9" s="1"/>
      <c r="Q9" s="1"/>
      <c r="R9" s="1"/>
    </row>
    <row r="10" spans="1:24" ht="46.5" thickBot="1" x14ac:dyDescent="0.3">
      <c r="A10" s="1"/>
      <c r="B10" s="10"/>
      <c r="C10" s="115" t="s">
        <v>2</v>
      </c>
      <c r="D10" s="98" t="s">
        <v>76</v>
      </c>
      <c r="E10" s="115">
        <v>4</v>
      </c>
      <c r="F10" s="115">
        <f>IF($C10="seldom",1,IF($C10="sometimes",2,IF($C10="often",3,IF($C10="always",4,IF($C10="Select",0,IF($C10="never",0,IF($C10="Not Applicable","NA")))))))</f>
        <v>0</v>
      </c>
      <c r="G10" s="116">
        <f t="shared" si="0"/>
        <v>0</v>
      </c>
      <c r="H10" s="174"/>
      <c r="I10" s="156" t="s">
        <v>164</v>
      </c>
      <c r="J10" s="12"/>
      <c r="K10" s="12"/>
      <c r="L10" s="12"/>
      <c r="M10" s="13"/>
      <c r="N10" s="1"/>
      <c r="O10" s="1"/>
      <c r="P10" s="1"/>
      <c r="Q10" s="1"/>
      <c r="R10" s="1"/>
      <c r="S10" s="1"/>
      <c r="T10" s="1"/>
      <c r="U10" s="1"/>
      <c r="V10" s="1"/>
      <c r="W10" s="1"/>
    </row>
    <row r="11" spans="1:24" ht="46.5" thickBot="1" x14ac:dyDescent="0.3">
      <c r="A11" s="1"/>
      <c r="B11" s="10"/>
      <c r="C11" s="115" t="s">
        <v>2</v>
      </c>
      <c r="D11" s="98" t="s">
        <v>19</v>
      </c>
      <c r="E11" s="115">
        <v>1</v>
      </c>
      <c r="F11" s="115">
        <f>IF($C11="yes",1, IF($C11="select",0,IF($C11="no",0,IF($C11="Not Applicable","NA"))))</f>
        <v>0</v>
      </c>
      <c r="G11" s="116">
        <f t="shared" si="0"/>
        <v>0</v>
      </c>
      <c r="H11" s="174"/>
      <c r="I11" s="156" t="s">
        <v>108</v>
      </c>
      <c r="J11" s="12"/>
      <c r="K11" s="12"/>
      <c r="L11" s="12"/>
      <c r="M11" s="13"/>
      <c r="N11" s="1"/>
      <c r="O11" s="1"/>
      <c r="P11" s="1"/>
      <c r="Q11" s="1"/>
      <c r="R11" s="1"/>
      <c r="S11" s="1"/>
      <c r="T11" s="1"/>
      <c r="U11" s="1"/>
      <c r="V11" s="1"/>
      <c r="W11" s="1"/>
    </row>
    <row r="12" spans="1:24" ht="33" customHeight="1" thickBot="1" x14ac:dyDescent="0.3">
      <c r="A12" s="1"/>
      <c r="B12" s="10"/>
      <c r="C12" s="117" t="s">
        <v>2</v>
      </c>
      <c r="D12" s="98" t="s">
        <v>196</v>
      </c>
      <c r="E12" s="115">
        <v>4</v>
      </c>
      <c r="F12" s="115">
        <f>IF($C12="seldom",1,IF($C12="sometimes",2,IF($C12="often",3,IF($C12="always",4,IF($C12="Select",0,IF($C12="never",0,IF($C12="Not Applicable","NA")))))))</f>
        <v>0</v>
      </c>
      <c r="G12" s="116">
        <f t="shared" si="0"/>
        <v>0</v>
      </c>
      <c r="H12" s="174"/>
      <c r="I12" s="134"/>
      <c r="J12" s="12"/>
      <c r="K12" s="12"/>
      <c r="L12" s="12"/>
      <c r="M12" s="13"/>
      <c r="N12" s="1"/>
      <c r="O12" s="1"/>
      <c r="P12" s="1"/>
      <c r="Q12" s="1"/>
      <c r="R12" s="1"/>
      <c r="S12" s="1"/>
      <c r="T12" s="1"/>
      <c r="U12" s="1"/>
      <c r="V12" s="1"/>
      <c r="W12" s="1"/>
    </row>
    <row r="13" spans="1:24" ht="30.75" thickBot="1" x14ac:dyDescent="0.3">
      <c r="A13" s="1"/>
      <c r="B13" s="10"/>
      <c r="C13" s="117" t="s">
        <v>2</v>
      </c>
      <c r="D13" s="98" t="s">
        <v>77</v>
      </c>
      <c r="E13" s="115">
        <v>4</v>
      </c>
      <c r="F13" s="115">
        <f>IF($C13="seldom",1,IF($C13="sometimes",2,IF($C13="often",3,IF($C13="always",4,IF($C13="Select",0,IF($C13="never",0,IF($C13="Not Applicable","NA")))))))</f>
        <v>0</v>
      </c>
      <c r="G13" s="116">
        <f t="shared" si="0"/>
        <v>0</v>
      </c>
      <c r="H13" s="174"/>
      <c r="I13" s="134"/>
      <c r="J13" s="12"/>
      <c r="K13" s="12"/>
      <c r="L13" s="12"/>
      <c r="M13" s="13"/>
      <c r="N13" s="1"/>
      <c r="O13" s="1"/>
      <c r="P13" s="1"/>
      <c r="Q13" s="1"/>
      <c r="R13" s="1"/>
      <c r="S13" s="1"/>
      <c r="T13" s="1"/>
      <c r="U13" s="1"/>
      <c r="V13" s="1"/>
      <c r="W13" s="1"/>
    </row>
    <row r="14" spans="1:24" ht="30.75" thickBot="1" x14ac:dyDescent="0.3">
      <c r="A14" s="1"/>
      <c r="B14" s="10"/>
      <c r="C14" s="115" t="s">
        <v>2</v>
      </c>
      <c r="D14" s="98" t="s">
        <v>56</v>
      </c>
      <c r="E14" s="115">
        <v>1</v>
      </c>
      <c r="F14" s="115">
        <f>IF($C14="yes",1, IF($C14="select",0,IF($C14="no",0,IF($C14="Not Applicable","NA"))))</f>
        <v>0</v>
      </c>
      <c r="G14" s="116">
        <f t="shared" si="0"/>
        <v>0</v>
      </c>
      <c r="H14" s="174"/>
      <c r="I14" s="118" t="s">
        <v>136</v>
      </c>
      <c r="J14" s="12"/>
      <c r="K14" s="12"/>
      <c r="L14" s="12"/>
      <c r="M14" s="13"/>
      <c r="N14" s="1"/>
      <c r="O14" s="1"/>
      <c r="P14" s="1"/>
      <c r="Q14" s="1"/>
      <c r="R14" s="1"/>
      <c r="S14" s="1"/>
      <c r="T14" s="1"/>
      <c r="U14" s="1"/>
      <c r="V14" s="1"/>
      <c r="W14" s="1"/>
    </row>
    <row r="15" spans="1:24" ht="45.75" thickBot="1" x14ac:dyDescent="0.3">
      <c r="A15" s="1"/>
      <c r="B15" s="10"/>
      <c r="C15" s="115" t="s">
        <v>2</v>
      </c>
      <c r="D15" s="207" t="s">
        <v>165</v>
      </c>
      <c r="E15" s="115">
        <v>4</v>
      </c>
      <c r="F15" s="115">
        <f>IF($C$15="25 percent",1,IF($C$15="50 percent",2,IF($C$15="75 percent",3,IF($C$15="100 percent",4,IF($C$15="Select",0,IF($C$15="not in practice",0,IF($C$15="Not Applicable","NA")))))))</f>
        <v>0</v>
      </c>
      <c r="G15" s="116">
        <f t="shared" si="0"/>
        <v>0</v>
      </c>
      <c r="H15" s="174"/>
      <c r="I15" s="118" t="s">
        <v>137</v>
      </c>
      <c r="J15" s="12"/>
      <c r="K15" s="12"/>
      <c r="L15" s="12"/>
      <c r="M15" s="13"/>
      <c r="N15" s="1"/>
      <c r="O15" s="1"/>
      <c r="P15" s="1"/>
      <c r="Q15" s="1"/>
      <c r="R15" s="1"/>
      <c r="S15" s="1"/>
      <c r="T15" s="1"/>
      <c r="U15" s="1"/>
      <c r="V15" s="1"/>
      <c r="W15" s="1"/>
    </row>
    <row r="16" spans="1:24" ht="32.25" customHeight="1" thickBot="1" x14ac:dyDescent="0.3">
      <c r="A16" s="1"/>
      <c r="B16" s="10"/>
      <c r="C16" s="115" t="s">
        <v>2</v>
      </c>
      <c r="D16" s="98" t="s">
        <v>167</v>
      </c>
      <c r="E16" s="115">
        <v>4</v>
      </c>
      <c r="F16" s="115">
        <f>IF($C16="seldom",1,IF($C16="sometimes",2,IF($C16="often",3,IF($C16="always",4,IF($C16="Select",0,IF($C16="never",0,IF($C16="Not Applicable","NA")))))))</f>
        <v>0</v>
      </c>
      <c r="G16" s="116">
        <f t="shared" si="0"/>
        <v>0</v>
      </c>
      <c r="H16" s="174"/>
      <c r="I16" s="118" t="s">
        <v>166</v>
      </c>
      <c r="J16" s="12"/>
      <c r="K16" s="12"/>
      <c r="L16" s="12"/>
      <c r="M16" s="13"/>
      <c r="N16" s="1"/>
      <c r="O16" s="1"/>
      <c r="P16" s="1"/>
      <c r="Q16" s="1"/>
      <c r="R16" s="1"/>
      <c r="S16" s="1"/>
      <c r="T16" s="1"/>
      <c r="U16" s="1"/>
      <c r="V16" s="1"/>
      <c r="W16" s="1"/>
    </row>
    <row r="17" spans="1:23" ht="30.75" thickBot="1" x14ac:dyDescent="0.3">
      <c r="A17" s="1"/>
      <c r="B17" s="10"/>
      <c r="C17" s="115" t="s">
        <v>2</v>
      </c>
      <c r="D17" s="98" t="s">
        <v>197</v>
      </c>
      <c r="E17" s="168">
        <v>4</v>
      </c>
      <c r="F17" s="168">
        <f>IF($C17="seldom",1,IF($C17="sometimes",2,IF($C17="often",3,IF($C17="always",4,IF($C17="Select",0,IF($C17="never",0,IF($C17="Not Applicable","NA")))))))</f>
        <v>0</v>
      </c>
      <c r="G17" s="169">
        <f t="shared" si="0"/>
        <v>0</v>
      </c>
      <c r="H17" s="175"/>
      <c r="I17" s="156"/>
      <c r="J17" s="12"/>
      <c r="K17" s="12"/>
      <c r="L17" s="12"/>
      <c r="M17" s="13"/>
      <c r="N17" s="1"/>
      <c r="O17" s="1"/>
      <c r="P17" s="1"/>
      <c r="Q17" s="1"/>
      <c r="R17" s="1"/>
      <c r="S17" s="1"/>
      <c r="T17" s="1"/>
      <c r="U17" s="1"/>
      <c r="V17" s="1"/>
      <c r="W17" s="1"/>
    </row>
    <row r="18" spans="1:23" s="163" customFormat="1" ht="5.25" customHeight="1" x14ac:dyDescent="0.25">
      <c r="B18" s="108"/>
      <c r="C18" s="172"/>
      <c r="D18" s="165" t="s">
        <v>15</v>
      </c>
      <c r="E18" s="166">
        <f>SUM(G10:G17)/8</f>
        <v>0</v>
      </c>
      <c r="F18" s="166">
        <f>E18/E22</f>
        <v>0</v>
      </c>
      <c r="G18" s="173">
        <f>SUM(G9:G17)/9</f>
        <v>0</v>
      </c>
      <c r="H18" s="167"/>
      <c r="I18" s="167"/>
      <c r="M18" s="13"/>
    </row>
    <row r="19" spans="1:23" s="100" customFormat="1" ht="3.75" customHeight="1" x14ac:dyDescent="0.25">
      <c r="A19" s="99"/>
      <c r="B19" s="108"/>
      <c r="C19" s="162"/>
      <c r="D19" s="147" t="s">
        <v>66</v>
      </c>
      <c r="E19" s="148">
        <v>0.49</v>
      </c>
      <c r="F19" s="148">
        <f>SUM(F10:F17)</f>
        <v>0</v>
      </c>
      <c r="G19" s="146">
        <f>SUM(G10:G17)/8</f>
        <v>0</v>
      </c>
      <c r="H19" s="110"/>
      <c r="I19" s="110"/>
      <c r="J19" s="110"/>
      <c r="K19" s="110"/>
      <c r="L19" s="110"/>
      <c r="M19" s="13"/>
      <c r="N19" s="99"/>
      <c r="O19" s="99"/>
      <c r="P19" s="99"/>
    </row>
    <row r="20" spans="1:23" s="100" customFormat="1" ht="4.5" customHeight="1" x14ac:dyDescent="0.25">
      <c r="A20" s="99"/>
      <c r="B20" s="108"/>
      <c r="C20" s="140"/>
      <c r="D20" s="147" t="s">
        <v>43</v>
      </c>
      <c r="E20" s="148">
        <v>0.75</v>
      </c>
      <c r="F20" s="148"/>
      <c r="G20" s="146"/>
      <c r="H20" s="110"/>
      <c r="I20" s="110"/>
      <c r="J20" s="110"/>
      <c r="K20" s="110"/>
      <c r="L20" s="110"/>
      <c r="M20" s="13"/>
      <c r="N20" s="99"/>
      <c r="O20" s="99"/>
      <c r="P20" s="99"/>
    </row>
    <row r="21" spans="1:23" s="100" customFormat="1" ht="4.5" customHeight="1" x14ac:dyDescent="0.25">
      <c r="A21" s="99"/>
      <c r="B21" s="108"/>
      <c r="C21" s="140"/>
      <c r="D21" s="147" t="s">
        <v>42</v>
      </c>
      <c r="E21" s="148">
        <v>0.9</v>
      </c>
      <c r="F21" s="148"/>
      <c r="G21" s="146"/>
      <c r="H21" s="110"/>
      <c r="I21" s="110"/>
      <c r="J21" s="110"/>
      <c r="K21" s="110"/>
      <c r="L21" s="110"/>
      <c r="M21" s="13"/>
      <c r="N21" s="99"/>
      <c r="O21" s="99"/>
      <c r="P21" s="99"/>
    </row>
    <row r="22" spans="1:23" s="100" customFormat="1" ht="3.75" customHeight="1" x14ac:dyDescent="0.25">
      <c r="A22" s="99"/>
      <c r="B22" s="108"/>
      <c r="C22" s="140"/>
      <c r="D22" s="147" t="s">
        <v>16</v>
      </c>
      <c r="E22" s="148">
        <v>0.99</v>
      </c>
      <c r="F22" s="148"/>
      <c r="G22" s="146"/>
      <c r="H22" s="110"/>
      <c r="I22" s="110"/>
      <c r="J22" s="110"/>
      <c r="K22" s="110"/>
      <c r="L22" s="110"/>
      <c r="M22" s="13"/>
      <c r="N22" s="99"/>
      <c r="O22" s="99"/>
      <c r="P22" s="99"/>
    </row>
    <row r="23" spans="1:23" s="1" customFormat="1" x14ac:dyDescent="0.25">
      <c r="B23" s="10"/>
      <c r="C23" s="18"/>
      <c r="D23" s="157" t="s">
        <v>96</v>
      </c>
      <c r="E23" s="61"/>
      <c r="F23" s="160">
        <v>27</v>
      </c>
      <c r="G23" s="11"/>
      <c r="H23" s="11"/>
      <c r="I23" s="12"/>
      <c r="J23" s="12"/>
      <c r="K23" s="12"/>
      <c r="L23" s="12"/>
      <c r="M23" s="13"/>
    </row>
    <row r="24" spans="1:23" s="1" customFormat="1" x14ac:dyDescent="0.25">
      <c r="B24" s="10"/>
      <c r="C24" s="18"/>
      <c r="D24" s="157" t="s">
        <v>92</v>
      </c>
      <c r="E24" s="61"/>
      <c r="F24" s="160">
        <f>COUNTIF(F10:F17, "NA")</f>
        <v>0</v>
      </c>
      <c r="G24" s="11"/>
      <c r="H24" s="11"/>
      <c r="I24" s="12"/>
      <c r="J24" s="12"/>
      <c r="K24" s="12"/>
      <c r="L24" s="12"/>
      <c r="M24" s="13"/>
    </row>
    <row r="25" spans="1:23" s="1" customFormat="1" x14ac:dyDescent="0.25">
      <c r="B25" s="10"/>
      <c r="C25" s="18"/>
      <c r="D25" s="157" t="s">
        <v>93</v>
      </c>
      <c r="E25" s="61"/>
      <c r="F25" s="160">
        <f>F23-F24</f>
        <v>27</v>
      </c>
      <c r="G25" s="11"/>
      <c r="H25" s="11"/>
      <c r="I25" s="12"/>
      <c r="J25" s="12"/>
      <c r="K25" s="12"/>
      <c r="L25" s="12"/>
      <c r="M25" s="13"/>
    </row>
    <row r="26" spans="1:23" s="1" customFormat="1" x14ac:dyDescent="0.25">
      <c r="B26" s="10"/>
      <c r="C26" s="18"/>
      <c r="D26" s="157" t="s">
        <v>94</v>
      </c>
      <c r="E26" s="61"/>
      <c r="F26" s="160">
        <f>SUM(F9:F17)</f>
        <v>0</v>
      </c>
      <c r="G26" s="11"/>
      <c r="H26" s="11"/>
      <c r="I26" s="12"/>
      <c r="J26" s="12"/>
      <c r="K26" s="12"/>
      <c r="L26" s="12"/>
      <c r="M26" s="13"/>
    </row>
    <row r="27" spans="1:23" s="1" customFormat="1" x14ac:dyDescent="0.25">
      <c r="B27" s="10"/>
      <c r="C27" s="18"/>
      <c r="D27" s="158" t="s">
        <v>95</v>
      </c>
      <c r="E27" s="61"/>
      <c r="F27" s="159">
        <f>G18</f>
        <v>0</v>
      </c>
      <c r="G27" s="11"/>
      <c r="H27" s="11"/>
      <c r="I27" s="12"/>
      <c r="J27" s="12"/>
      <c r="K27" s="12"/>
      <c r="L27" s="12"/>
      <c r="M27" s="13"/>
    </row>
    <row r="28" spans="1:23" s="1" customFormat="1" x14ac:dyDescent="0.25">
      <c r="B28" s="10"/>
      <c r="C28" s="18"/>
      <c r="D28" s="19"/>
      <c r="E28" s="11"/>
      <c r="F28" s="11"/>
      <c r="G28" s="11"/>
      <c r="H28" s="11"/>
      <c r="I28" s="12"/>
      <c r="J28" s="12"/>
      <c r="K28" s="12"/>
      <c r="L28" s="12"/>
      <c r="M28" s="13"/>
    </row>
    <row r="29" spans="1:23" s="1" customFormat="1" x14ac:dyDescent="0.25">
      <c r="B29" s="10"/>
      <c r="C29" s="18"/>
      <c r="D29" s="19"/>
      <c r="E29" s="11"/>
      <c r="F29" s="11"/>
      <c r="G29" s="11"/>
      <c r="H29" s="11"/>
      <c r="I29" s="12"/>
      <c r="J29" s="12"/>
      <c r="K29" s="12"/>
      <c r="L29" s="12"/>
      <c r="M29" s="13"/>
    </row>
    <row r="30" spans="1:23" ht="16.350000000000001" customHeight="1" x14ac:dyDescent="0.25">
      <c r="A30" s="1"/>
      <c r="B30" s="10"/>
      <c r="C30" s="12"/>
      <c r="D30" s="12"/>
      <c r="E30" s="12"/>
      <c r="F30" s="12"/>
      <c r="G30" s="12"/>
      <c r="H30" s="12"/>
      <c r="I30" s="12"/>
      <c r="J30" s="12"/>
      <c r="K30" s="12"/>
      <c r="L30" s="12"/>
      <c r="M30" s="13"/>
      <c r="N30" s="1"/>
      <c r="O30" s="1"/>
      <c r="P30" s="1"/>
      <c r="Q30" s="1"/>
      <c r="R30" s="1"/>
      <c r="S30" s="1"/>
      <c r="T30" s="1"/>
      <c r="U30" s="1"/>
    </row>
    <row r="31" spans="1:23" x14ac:dyDescent="0.25">
      <c r="A31" s="1"/>
      <c r="B31" s="10"/>
      <c r="C31" s="12"/>
      <c r="D31" s="12"/>
      <c r="E31" s="12"/>
      <c r="F31" s="12"/>
      <c r="G31" s="12"/>
      <c r="H31" s="12"/>
      <c r="I31" s="12"/>
      <c r="J31" s="12"/>
      <c r="K31" s="12"/>
      <c r="L31" s="12"/>
      <c r="M31" s="13"/>
      <c r="N31" s="1"/>
      <c r="O31" s="1"/>
      <c r="P31" s="1"/>
      <c r="Q31" s="1"/>
      <c r="R31" s="1"/>
      <c r="S31" s="1"/>
      <c r="T31" s="1"/>
      <c r="U31" s="1"/>
    </row>
    <row r="32" spans="1:23" x14ac:dyDescent="0.25">
      <c r="A32" s="1"/>
      <c r="B32" s="10"/>
      <c r="C32" s="12"/>
      <c r="D32" s="12"/>
      <c r="E32" s="12"/>
      <c r="F32" s="12"/>
      <c r="G32" s="12"/>
      <c r="H32" s="12"/>
      <c r="I32" s="12"/>
      <c r="J32" s="12"/>
      <c r="K32" s="12"/>
      <c r="L32" s="12"/>
      <c r="M32" s="13"/>
      <c r="N32" s="1"/>
      <c r="O32" s="1"/>
      <c r="P32" s="1"/>
      <c r="Q32" s="1"/>
      <c r="R32" s="1"/>
    </row>
    <row r="33" spans="1:18" ht="30" customHeight="1" x14ac:dyDescent="0.25">
      <c r="A33" s="1"/>
      <c r="B33" s="10"/>
      <c r="C33" s="12"/>
      <c r="D33" s="12"/>
      <c r="E33" s="12"/>
      <c r="F33" s="12"/>
      <c r="G33" s="12"/>
      <c r="H33" s="12"/>
      <c r="I33" s="12"/>
      <c r="J33" s="12"/>
      <c r="K33" s="12"/>
      <c r="L33" s="12"/>
      <c r="M33" s="13"/>
      <c r="N33" s="1"/>
      <c r="O33" s="1"/>
      <c r="P33" s="1"/>
      <c r="Q33" s="1"/>
      <c r="R33" s="1"/>
    </row>
    <row r="34" spans="1:18" ht="29.25" customHeight="1" thickBot="1" x14ac:dyDescent="0.3">
      <c r="A34" s="1"/>
      <c r="B34" s="20"/>
      <c r="C34" s="21"/>
      <c r="D34" s="21"/>
      <c r="E34" s="21"/>
      <c r="F34" s="21"/>
      <c r="G34" s="21"/>
      <c r="H34" s="21"/>
      <c r="I34" s="21"/>
      <c r="J34" s="21"/>
      <c r="K34" s="21"/>
      <c r="L34" s="21"/>
      <c r="M34" s="22"/>
      <c r="N34" s="1"/>
      <c r="O34" s="1"/>
      <c r="P34" s="1"/>
      <c r="Q34" s="1"/>
      <c r="R34" s="1"/>
    </row>
    <row r="35" spans="1:18" ht="16.5" thickTop="1" x14ac:dyDescent="0.25">
      <c r="A35" s="1"/>
      <c r="B35" s="1"/>
      <c r="C35" s="1"/>
      <c r="D35" s="1"/>
      <c r="E35" s="1"/>
      <c r="F35" s="1"/>
      <c r="G35" s="1"/>
      <c r="H35" s="1"/>
      <c r="I35" s="1"/>
      <c r="J35" s="1"/>
      <c r="K35" s="1"/>
      <c r="L35" s="1"/>
      <c r="M35" s="1"/>
      <c r="N35" s="1"/>
      <c r="O35" s="1"/>
      <c r="P35" s="1"/>
      <c r="Q35" s="1"/>
      <c r="R35" s="1"/>
    </row>
    <row r="36" spans="1:18" ht="30" customHeight="1" x14ac:dyDescent="0.25">
      <c r="A36" s="1"/>
      <c r="B36" s="1"/>
      <c r="C36" s="1"/>
      <c r="D36" s="1"/>
      <c r="E36" s="1"/>
      <c r="F36" s="1"/>
      <c r="G36" s="1"/>
      <c r="H36" s="1"/>
      <c r="I36" s="1"/>
      <c r="J36" s="1"/>
      <c r="K36" s="1"/>
      <c r="L36" s="1"/>
      <c r="M36" s="1"/>
      <c r="N36" s="1"/>
      <c r="O36" s="1"/>
      <c r="P36" s="1"/>
      <c r="Q36" s="1"/>
      <c r="R36" s="1"/>
    </row>
    <row r="37" spans="1:18" ht="15" customHeight="1" x14ac:dyDescent="0.25">
      <c r="A37" s="1"/>
      <c r="B37" s="1"/>
      <c r="C37" s="1"/>
      <c r="D37" s="1"/>
      <c r="E37" s="1"/>
      <c r="F37" s="1"/>
      <c r="G37" s="1"/>
      <c r="H37" s="1"/>
      <c r="I37" s="1"/>
      <c r="J37" s="1"/>
      <c r="K37" s="1"/>
      <c r="L37" s="1"/>
      <c r="M37" s="1"/>
      <c r="N37" s="1"/>
      <c r="O37" s="1"/>
      <c r="P37" s="1"/>
      <c r="Q37" s="1"/>
      <c r="R37" s="1"/>
    </row>
    <row r="38" spans="1:18" ht="16.350000000000001" customHeight="1" x14ac:dyDescent="0.25">
      <c r="A38" s="1"/>
      <c r="B38" s="1"/>
      <c r="C38" s="1"/>
      <c r="D38" s="1"/>
      <c r="E38" s="1"/>
      <c r="F38" s="1"/>
      <c r="G38" s="1"/>
      <c r="H38" s="1"/>
      <c r="I38" s="1"/>
      <c r="J38" s="1"/>
      <c r="K38" s="1"/>
      <c r="L38" s="1"/>
      <c r="M38" s="1"/>
      <c r="N38" s="1"/>
      <c r="O38" s="1"/>
      <c r="P38" s="1"/>
      <c r="Q38" s="1"/>
      <c r="R38" s="1"/>
    </row>
    <row r="39" spans="1:18" ht="16.350000000000001" customHeight="1" x14ac:dyDescent="0.25">
      <c r="A39" s="1"/>
      <c r="B39" s="1"/>
      <c r="C39" s="1"/>
      <c r="D39" s="1"/>
      <c r="E39" s="1"/>
      <c r="F39" s="1"/>
      <c r="G39" s="1"/>
      <c r="H39" s="1"/>
      <c r="I39" s="1"/>
      <c r="J39" s="1"/>
      <c r="K39" s="1"/>
      <c r="L39" s="1"/>
      <c r="M39" s="1"/>
      <c r="N39" s="1"/>
      <c r="O39" s="1"/>
      <c r="P39" s="1"/>
      <c r="Q39" s="1"/>
      <c r="R39" s="1"/>
    </row>
    <row r="40" spans="1:18" s="1" customFormat="1" x14ac:dyDescent="0.25"/>
    <row r="41" spans="1:18" ht="16.350000000000001" customHeight="1"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ht="31.5" customHeight="1" x14ac:dyDescent="0.25">
      <c r="A45" s="1"/>
      <c r="B45" s="1"/>
      <c r="C45" s="1"/>
      <c r="D45" s="1"/>
      <c r="E45" s="1"/>
      <c r="F45" s="1"/>
      <c r="G45" s="1"/>
      <c r="H45" s="1"/>
      <c r="I45" s="1"/>
      <c r="J45" s="1"/>
      <c r="K45" s="1"/>
      <c r="L45" s="1"/>
      <c r="M45" s="1"/>
      <c r="N45" s="1"/>
      <c r="O45" s="1"/>
      <c r="P45" s="1"/>
      <c r="Q45" s="1"/>
      <c r="R45" s="1"/>
    </row>
    <row r="46" spans="1:18" ht="16.350000000000001" customHeight="1" x14ac:dyDescent="0.25">
      <c r="A46" s="1"/>
      <c r="B46" s="1"/>
      <c r="C46" s="1"/>
      <c r="D46" s="1"/>
      <c r="E46" s="1"/>
      <c r="F46" s="1"/>
      <c r="G46" s="1"/>
      <c r="H46" s="1"/>
      <c r="I46" s="1"/>
      <c r="J46" s="1"/>
      <c r="K46" s="1"/>
      <c r="L46" s="1"/>
      <c r="M46" s="1"/>
      <c r="N46" s="1"/>
      <c r="O46" s="1"/>
      <c r="P46" s="1"/>
      <c r="Q46" s="1"/>
      <c r="R46" s="1"/>
    </row>
    <row r="47" spans="1:18" ht="16.350000000000001" customHeight="1"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23" ht="16.350000000000001" customHeight="1" x14ac:dyDescent="0.25">
      <c r="A49" s="1"/>
      <c r="B49" s="1"/>
      <c r="C49" s="1"/>
      <c r="D49" s="1"/>
      <c r="E49" s="1"/>
      <c r="F49" s="1"/>
      <c r="G49" s="1"/>
      <c r="H49" s="1"/>
      <c r="I49" s="1"/>
      <c r="J49" s="1"/>
      <c r="K49" s="1"/>
      <c r="L49" s="1"/>
      <c r="M49" s="1"/>
      <c r="N49" s="1"/>
      <c r="O49" s="1"/>
      <c r="P49" s="1"/>
      <c r="Q49" s="1"/>
      <c r="R49" s="1"/>
    </row>
    <row r="50" spans="1:23" ht="16.350000000000001" customHeight="1" x14ac:dyDescent="0.25">
      <c r="A50" s="1"/>
      <c r="B50" s="1"/>
      <c r="C50" s="1"/>
      <c r="D50" s="1"/>
      <c r="E50" s="1"/>
      <c r="F50" s="1"/>
      <c r="G50" s="1"/>
      <c r="H50" s="1"/>
      <c r="I50" s="1"/>
      <c r="J50" s="1"/>
      <c r="K50" s="1"/>
      <c r="L50" s="1"/>
      <c r="M50" s="1"/>
      <c r="N50" s="1"/>
      <c r="O50" s="1"/>
      <c r="P50" s="1"/>
      <c r="Q50" s="1"/>
      <c r="R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c r="K66" s="1"/>
      <c r="L66" s="1"/>
      <c r="M66" s="1"/>
      <c r="N66" s="1"/>
      <c r="O66" s="1"/>
      <c r="P66" s="1"/>
      <c r="Q66" s="1"/>
      <c r="R66" s="1"/>
      <c r="S66" s="1"/>
      <c r="T66" s="1"/>
      <c r="U66" s="1"/>
      <c r="V66" s="1"/>
      <c r="W66" s="1"/>
    </row>
    <row r="67" spans="1:23" x14ac:dyDescent="0.25">
      <c r="A67" s="1"/>
      <c r="B67" s="1"/>
      <c r="C67" s="23"/>
      <c r="D67" s="1"/>
      <c r="E67" s="24"/>
      <c r="F67" s="24"/>
      <c r="G67" s="24"/>
      <c r="H67" s="24"/>
      <c r="I67" s="1"/>
      <c r="J67" s="1"/>
    </row>
    <row r="68" spans="1:23" x14ac:dyDescent="0.25">
      <c r="A68" s="1"/>
      <c r="B68" s="1"/>
      <c r="C68" s="23"/>
      <c r="D68" s="1"/>
      <c r="E68" s="24"/>
      <c r="F68" s="24"/>
      <c r="G68" s="24"/>
      <c r="H68" s="24"/>
      <c r="I68" s="1"/>
      <c r="J68" s="1"/>
    </row>
    <row r="69" spans="1:23" x14ac:dyDescent="0.25">
      <c r="A69" s="1"/>
      <c r="B69" s="1"/>
      <c r="C69" s="23"/>
      <c r="D69" s="1"/>
      <c r="E69" s="24"/>
      <c r="F69" s="24"/>
      <c r="G69" s="24"/>
      <c r="H69" s="24"/>
      <c r="I69" s="1"/>
      <c r="J69" s="1"/>
    </row>
    <row r="70" spans="1:23" x14ac:dyDescent="0.25">
      <c r="A70" s="1"/>
      <c r="B70" s="1"/>
      <c r="C70" s="23"/>
      <c r="D70" s="1"/>
      <c r="E70" s="24"/>
      <c r="F70" s="24"/>
      <c r="G70" s="24"/>
      <c r="H70" s="24"/>
      <c r="I70" s="1"/>
      <c r="J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x14ac:dyDescent="0.25">
      <c r="A76" s="1"/>
      <c r="B76" s="1"/>
      <c r="C76" s="23"/>
      <c r="D76" s="1"/>
      <c r="E76" s="24"/>
      <c r="F76" s="24"/>
      <c r="G76" s="24"/>
      <c r="H76" s="24"/>
      <c r="I76" s="1"/>
      <c r="J76" s="1"/>
    </row>
    <row r="77" spans="1:23" ht="15.75" hidden="1" customHeight="1" thickBot="1" x14ac:dyDescent="0.3">
      <c r="A77" s="1"/>
      <c r="B77" s="1"/>
      <c r="C77" s="233" t="s">
        <v>36</v>
      </c>
      <c r="D77" s="233"/>
      <c r="E77" s="233"/>
      <c r="F77" s="24"/>
      <c r="G77" s="24"/>
      <c r="H77" s="24"/>
      <c r="I77" s="1"/>
      <c r="J77" s="1"/>
    </row>
    <row r="78" spans="1:23" hidden="1" x14ac:dyDescent="0.25">
      <c r="A78" s="1"/>
      <c r="C78" s="55" t="s">
        <v>1</v>
      </c>
      <c r="D78" s="55" t="s">
        <v>44</v>
      </c>
      <c r="E78" s="55" t="s">
        <v>35</v>
      </c>
      <c r="I78" s="25"/>
    </row>
    <row r="79" spans="1:23" hidden="1" x14ac:dyDescent="0.25">
      <c r="A79" s="1"/>
      <c r="C79" s="26" t="s">
        <v>2</v>
      </c>
      <c r="D79" s="26" t="s">
        <v>2</v>
      </c>
      <c r="E79" s="26" t="s">
        <v>2</v>
      </c>
      <c r="I79" s="25"/>
    </row>
    <row r="80" spans="1:23" hidden="1" x14ac:dyDescent="0.25">
      <c r="A80" s="1"/>
      <c r="C80" s="26" t="s">
        <v>63</v>
      </c>
      <c r="D80" s="26" t="s">
        <v>45</v>
      </c>
      <c r="E80" s="26" t="s">
        <v>37</v>
      </c>
      <c r="I80" s="25"/>
    </row>
    <row r="81" spans="3:9" hidden="1" x14ac:dyDescent="0.25">
      <c r="C81" s="27" t="s">
        <v>67</v>
      </c>
      <c r="D81" s="26" t="s">
        <v>46</v>
      </c>
      <c r="E81" s="26" t="s">
        <v>38</v>
      </c>
      <c r="I81" s="25"/>
    </row>
    <row r="82" spans="3:9" ht="141.75" hidden="1" x14ac:dyDescent="0.25">
      <c r="C82" s="27" t="s">
        <v>64</v>
      </c>
      <c r="D82" s="26" t="s">
        <v>3</v>
      </c>
      <c r="E82" s="56" t="s">
        <v>39</v>
      </c>
      <c r="I82" s="25"/>
    </row>
    <row r="83" spans="3:9" ht="157.5" hidden="1" x14ac:dyDescent="0.25">
      <c r="C83" s="27" t="s">
        <v>68</v>
      </c>
      <c r="D83" s="28"/>
      <c r="E83" s="56" t="s">
        <v>40</v>
      </c>
      <c r="I83" s="25"/>
    </row>
    <row r="84" spans="3:9" ht="204.75" hidden="1" x14ac:dyDescent="0.25">
      <c r="C84" s="27" t="s">
        <v>65</v>
      </c>
      <c r="D84" s="28"/>
      <c r="E84" s="27" t="s">
        <v>6</v>
      </c>
      <c r="I84" s="25"/>
    </row>
    <row r="85" spans="3:9" hidden="1" x14ac:dyDescent="0.25">
      <c r="C85" s="26" t="s">
        <v>3</v>
      </c>
      <c r="D85" s="28"/>
      <c r="E85" s="26" t="s">
        <v>3</v>
      </c>
      <c r="I85" s="25"/>
    </row>
    <row r="86" spans="3:9" hidden="1" x14ac:dyDescent="0.25"/>
  </sheetData>
  <mergeCells count="5">
    <mergeCell ref="C4:D4"/>
    <mergeCell ref="C5:I5"/>
    <mergeCell ref="C77:E77"/>
    <mergeCell ref="B2:M2"/>
    <mergeCell ref="C6:H6"/>
  </mergeCells>
  <dataValidations count="3">
    <dataValidation type="list" allowBlank="1" showInputMessage="1" showErrorMessage="1" sqref="C16:C17 C12:C13 C10" xr:uid="{00000000-0002-0000-0600-000000000000}">
      <formula1>$C$79:$C$85</formula1>
    </dataValidation>
    <dataValidation type="list" allowBlank="1" showInputMessage="1" showErrorMessage="1" sqref="C15" xr:uid="{00000000-0002-0000-0600-000001000000}">
      <formula1>$E$79:$E$85</formula1>
    </dataValidation>
    <dataValidation type="list" allowBlank="1" showInputMessage="1" showErrorMessage="1" sqref="C11 C14 C9" xr:uid="{00000000-0002-0000-0600-000002000000}">
      <formula1>$D$79:$D$82</formula1>
    </dataValidation>
  </dataValidations>
  <hyperlinks>
    <hyperlink ref="I11" r:id="rId1" display="Get an office Peggo card from the UMSU Service Centre or online from Winnipeg Transit" xr:uid="{00000000-0004-0000-0600-000000000000}"/>
    <hyperlink ref="I16" r:id="rId2" display="http://umanitoba.ca/visit-university-manitoba" xr:uid="{00000000-0004-0000-0600-000001000000}"/>
    <hyperlink ref="I14" r:id="rId3" xr:uid="{00000000-0004-0000-0600-000003000000}"/>
    <hyperlink ref="I15" r:id="rId4" xr:uid="{00000000-0004-0000-0600-000004000000}"/>
    <hyperlink ref="I10" r:id="rId5" display="Use the  36 Northwest Super Express Route to travel between Fort Gary and Bannatyne" xr:uid="{00000000-0004-0000-0600-000005000000}"/>
    <hyperlink ref="I9" r:id="rId6" xr:uid="{00000000-0004-0000-0600-000006000000}"/>
  </hyperlinks>
  <pageMargins left="0.7" right="0.7" top="0.75" bottom="0.75" header="0.3" footer="0.3"/>
  <pageSetup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82"/>
  <sheetViews>
    <sheetView showGridLines="0" topLeftCell="E7" zoomScaleNormal="100" workbookViewId="0">
      <selection activeCell="I13" sqref="I13"/>
    </sheetView>
  </sheetViews>
  <sheetFormatPr defaultColWidth="9.140625" defaultRowHeight="15.75" x14ac:dyDescent="0.25"/>
  <cols>
    <col min="1" max="2" width="4" style="2" customWidth="1"/>
    <col min="3" max="3" width="15.5703125" style="29" bestFit="1"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1" t="s">
        <v>24</v>
      </c>
      <c r="D4" s="231"/>
      <c r="E4" s="11"/>
      <c r="F4" s="11"/>
      <c r="G4" s="11"/>
      <c r="H4" s="11"/>
      <c r="I4" s="12"/>
      <c r="J4" s="12"/>
      <c r="K4" s="12"/>
      <c r="L4" s="12"/>
      <c r="M4" s="13"/>
      <c r="N4" s="1"/>
      <c r="O4" s="1"/>
      <c r="P4" s="1"/>
      <c r="Q4" s="1"/>
      <c r="R4" s="1"/>
    </row>
    <row r="5" spans="1:24" ht="72" customHeight="1" x14ac:dyDescent="0.25">
      <c r="A5" s="1"/>
      <c r="B5" s="10"/>
      <c r="C5" s="232" t="s">
        <v>168</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14"/>
      <c r="D7" s="15"/>
      <c r="E7" s="11"/>
      <c r="F7" s="11"/>
      <c r="G7" s="11"/>
      <c r="H7" s="11"/>
      <c r="I7" s="12"/>
      <c r="J7" s="16"/>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7"/>
      <c r="K8" s="17"/>
      <c r="L8" s="17"/>
      <c r="M8" s="13"/>
      <c r="N8" s="1"/>
      <c r="O8" s="1"/>
      <c r="P8" s="1"/>
      <c r="Q8" s="1"/>
      <c r="R8" s="1"/>
    </row>
    <row r="9" spans="1:24" ht="16.5" thickBot="1" x14ac:dyDescent="0.3">
      <c r="A9" s="1"/>
      <c r="B9" s="10"/>
      <c r="C9" s="115" t="s">
        <v>2</v>
      </c>
      <c r="D9" s="98" t="s">
        <v>169</v>
      </c>
      <c r="E9" s="115">
        <v>1</v>
      </c>
      <c r="F9" s="115">
        <f>IF($C9="yes",1, IF($C9="select",0,IF($C9="no",0,IF($C9="Not Applicable","NA"))))</f>
        <v>0</v>
      </c>
      <c r="G9" s="116">
        <f t="shared" ref="G9:G11" si="0">IF(ISNUMBER(F9),F9/E9,1)</f>
        <v>0</v>
      </c>
      <c r="H9" s="176"/>
      <c r="I9" s="177"/>
      <c r="J9" s="12"/>
      <c r="K9" s="12"/>
      <c r="L9" s="12"/>
      <c r="M9" s="13"/>
      <c r="N9" s="1"/>
      <c r="O9" s="1"/>
      <c r="P9" s="1"/>
      <c r="Q9" s="1"/>
      <c r="R9" s="1"/>
      <c r="S9" s="1"/>
      <c r="T9" s="1"/>
      <c r="U9" s="1"/>
      <c r="V9" s="1"/>
      <c r="W9" s="1"/>
    </row>
    <row r="10" spans="1:24" ht="18.75" customHeight="1" thickBot="1" x14ac:dyDescent="0.3">
      <c r="A10" s="1"/>
      <c r="B10" s="10"/>
      <c r="C10" s="115" t="s">
        <v>2</v>
      </c>
      <c r="D10" s="98" t="s">
        <v>170</v>
      </c>
      <c r="E10" s="115">
        <v>4</v>
      </c>
      <c r="F10" s="115">
        <f>IF($C$10="25 percent",1,IF($C$10="50 percent",2,IF($C$10="75 percent",3,IF($C$10="100 percent",4,IF($C$10="Select",0,IF($C$10="not in practice",0,IF($C$10="Not Applicable","NA")))))))</f>
        <v>0</v>
      </c>
      <c r="G10" s="116">
        <f t="shared" si="0"/>
        <v>0</v>
      </c>
      <c r="H10" s="176"/>
      <c r="I10" s="98"/>
      <c r="J10" s="12"/>
      <c r="K10" s="12"/>
      <c r="L10" s="12"/>
      <c r="M10" s="13"/>
      <c r="N10" s="1"/>
      <c r="O10" s="1"/>
      <c r="P10" s="1"/>
      <c r="Q10" s="1"/>
      <c r="R10" s="1"/>
      <c r="S10" s="1"/>
      <c r="T10" s="1"/>
      <c r="U10" s="1"/>
      <c r="V10" s="1"/>
      <c r="W10" s="1"/>
    </row>
    <row r="11" spans="1:24" ht="33" customHeight="1" thickBot="1" x14ac:dyDescent="0.3">
      <c r="A11" s="1"/>
      <c r="B11" s="10"/>
      <c r="C11" s="117" t="s">
        <v>2</v>
      </c>
      <c r="D11" s="98" t="s">
        <v>78</v>
      </c>
      <c r="E11" s="115">
        <v>4</v>
      </c>
      <c r="F11" s="115">
        <f>IF($C11="seldom",1,IF($C11="sometimes",2,IF($C11="often",3,IF($C11="always",4,IF($C11="Select",0,IF($C11="never",0,IF($C11="Not Applicable","NA")))))))</f>
        <v>0</v>
      </c>
      <c r="G11" s="116">
        <f t="shared" si="0"/>
        <v>0</v>
      </c>
      <c r="H11" s="176"/>
      <c r="I11" s="98"/>
      <c r="J11" s="12"/>
      <c r="K11" s="12"/>
      <c r="L11" s="12"/>
      <c r="M11" s="13"/>
      <c r="N11" s="1"/>
      <c r="O11" s="1"/>
      <c r="P11" s="1"/>
      <c r="Q11" s="1"/>
      <c r="R11" s="1"/>
      <c r="S11" s="1"/>
      <c r="T11" s="1"/>
      <c r="U11" s="1"/>
      <c r="V11" s="1"/>
      <c r="W11" s="1"/>
    </row>
    <row r="12" spans="1:24" ht="45.75" thickBot="1" x14ac:dyDescent="0.3">
      <c r="A12" s="1"/>
      <c r="B12" s="10"/>
      <c r="C12" s="115" t="s">
        <v>2</v>
      </c>
      <c r="D12" s="178" t="s">
        <v>183</v>
      </c>
      <c r="E12" s="115">
        <v>4</v>
      </c>
      <c r="F12" s="115">
        <f>IF($C$12="25 percent",1,IF($C$12="50 percent",2,IF($C$12="75 percent",3,IF($C$12="100 percent",4,IF($C$12="Select",0,IF($C$12="not in practice",0,IF($C$12="Not Applicable","NA")))))))</f>
        <v>0</v>
      </c>
      <c r="G12" s="116">
        <f t="shared" ref="G12:G15" si="1">IF(ISNUMBER(F12),F12/E12,1)</f>
        <v>0</v>
      </c>
      <c r="H12" s="176"/>
      <c r="I12" s="118" t="s">
        <v>182</v>
      </c>
      <c r="J12" s="12"/>
      <c r="K12" s="12"/>
      <c r="L12" s="12"/>
      <c r="M12" s="13"/>
      <c r="N12" s="1"/>
      <c r="O12" s="1"/>
      <c r="P12" s="1"/>
      <c r="Q12" s="1"/>
      <c r="R12" s="1"/>
      <c r="S12" s="1"/>
      <c r="T12" s="1"/>
      <c r="U12" s="1"/>
      <c r="V12" s="1"/>
      <c r="W12" s="1"/>
    </row>
    <row r="13" spans="1:24" ht="31.5" thickBot="1" x14ac:dyDescent="0.3">
      <c r="A13" s="1"/>
      <c r="B13" s="10"/>
      <c r="C13" s="115" t="s">
        <v>2</v>
      </c>
      <c r="D13" s="154" t="s">
        <v>79</v>
      </c>
      <c r="E13" s="115">
        <v>1</v>
      </c>
      <c r="F13" s="115">
        <f>IF($C13="yes",1, IF($C13="select",0,IF($C13="no",0,IF($C13="Not Applicable","NA"))))</f>
        <v>0</v>
      </c>
      <c r="G13" s="116">
        <f t="shared" si="1"/>
        <v>0</v>
      </c>
      <c r="H13" s="176"/>
      <c r="I13" s="98"/>
      <c r="J13" s="12"/>
      <c r="K13" s="12"/>
      <c r="L13" s="12"/>
      <c r="M13" s="13"/>
      <c r="N13" s="1"/>
      <c r="O13" s="1"/>
      <c r="P13" s="1"/>
      <c r="Q13" s="1"/>
      <c r="R13" s="1"/>
      <c r="S13" s="1"/>
      <c r="T13" s="1"/>
      <c r="U13" s="1"/>
      <c r="V13" s="1"/>
      <c r="W13" s="1"/>
    </row>
    <row r="14" spans="1:24" ht="30.75" thickBot="1" x14ac:dyDescent="0.3">
      <c r="A14" s="1"/>
      <c r="B14" s="10"/>
      <c r="C14" s="115" t="s">
        <v>2</v>
      </c>
      <c r="D14" s="98" t="s">
        <v>57</v>
      </c>
      <c r="E14" s="115">
        <v>1</v>
      </c>
      <c r="F14" s="115">
        <f>IF($C14="yes",1, IF($C14="select",0,IF($C14="no",0,IF($C14="Not Applicable","NA"))))</f>
        <v>0</v>
      </c>
      <c r="G14" s="116">
        <f t="shared" si="1"/>
        <v>0</v>
      </c>
      <c r="H14" s="176"/>
      <c r="I14" s="98"/>
      <c r="J14" s="12"/>
      <c r="K14" s="12"/>
      <c r="L14" s="12"/>
      <c r="M14" s="13"/>
      <c r="N14" s="1"/>
      <c r="O14" s="1"/>
      <c r="P14" s="1"/>
      <c r="Q14" s="1"/>
      <c r="R14" s="1"/>
      <c r="S14" s="1"/>
      <c r="T14" s="1"/>
      <c r="U14" s="1"/>
      <c r="V14" s="1"/>
      <c r="W14" s="1"/>
    </row>
    <row r="15" spans="1:24" ht="45.75" thickBot="1" x14ac:dyDescent="0.3">
      <c r="A15" s="1"/>
      <c r="B15" s="10"/>
      <c r="C15" s="115" t="s">
        <v>2</v>
      </c>
      <c r="D15" s="98" t="s">
        <v>172</v>
      </c>
      <c r="E15" s="115">
        <v>4</v>
      </c>
      <c r="F15" s="168">
        <f>IF($C15="seldom",1,IF($C15="sometimes",2,IF($C15="often",3,IF($C15="always",4,IF($C15="Select",0,IF($C15="never",0,IF($C15="Not Applicable","NA")))))))</f>
        <v>0</v>
      </c>
      <c r="G15" s="169">
        <f t="shared" si="1"/>
        <v>0</v>
      </c>
      <c r="H15" s="179"/>
      <c r="I15" s="118" t="s">
        <v>171</v>
      </c>
      <c r="J15" s="12"/>
      <c r="K15" s="12"/>
      <c r="L15" s="12"/>
      <c r="M15" s="13"/>
      <c r="N15" s="1"/>
      <c r="O15" s="1"/>
      <c r="P15" s="1"/>
      <c r="Q15" s="1"/>
      <c r="R15" s="1"/>
      <c r="S15" s="1"/>
      <c r="T15" s="1"/>
      <c r="U15" s="1"/>
      <c r="V15" s="1"/>
      <c r="W15" s="1"/>
    </row>
    <row r="16" spans="1:24" s="163" customFormat="1" ht="5.25" customHeight="1" x14ac:dyDescent="0.25">
      <c r="B16" s="108"/>
      <c r="C16" s="172"/>
      <c r="D16" s="165" t="s">
        <v>15</v>
      </c>
      <c r="E16" s="166">
        <f>SUM(G9:G15)/7</f>
        <v>0</v>
      </c>
      <c r="F16" s="166">
        <f>E16/E20</f>
        <v>0</v>
      </c>
      <c r="G16" s="166">
        <f>SUM(G9:G15)/7</f>
        <v>0</v>
      </c>
      <c r="H16" s="167"/>
      <c r="I16" s="167"/>
      <c r="M16" s="13"/>
    </row>
    <row r="17" spans="1:21" s="100" customFormat="1" ht="3.75" customHeight="1" x14ac:dyDescent="0.25">
      <c r="A17" s="99"/>
      <c r="B17" s="108"/>
      <c r="C17" s="162"/>
      <c r="D17" s="147" t="s">
        <v>66</v>
      </c>
      <c r="E17" s="148">
        <v>0.49</v>
      </c>
      <c r="F17" s="148">
        <f>SUM(F9:F15)</f>
        <v>0</v>
      </c>
      <c r="G17" s="146">
        <f>SUM(G9:G15)/7</f>
        <v>0</v>
      </c>
      <c r="H17" s="110"/>
      <c r="I17" s="110"/>
      <c r="J17" s="110"/>
      <c r="K17" s="110"/>
      <c r="L17" s="110"/>
      <c r="M17" s="13"/>
    </row>
    <row r="18" spans="1:21" s="100" customFormat="1" ht="4.5" customHeight="1" x14ac:dyDescent="0.25">
      <c r="A18" s="99"/>
      <c r="B18" s="108"/>
      <c r="C18" s="140"/>
      <c r="D18" s="147" t="s">
        <v>43</v>
      </c>
      <c r="E18" s="148">
        <v>0.75</v>
      </c>
      <c r="F18" s="148"/>
      <c r="G18" s="146"/>
      <c r="H18" s="110"/>
      <c r="I18" s="110"/>
      <c r="J18" s="110"/>
      <c r="K18" s="110"/>
      <c r="L18" s="110"/>
      <c r="M18" s="13"/>
    </row>
    <row r="19" spans="1:21" s="100" customFormat="1" ht="4.5" customHeight="1" x14ac:dyDescent="0.25">
      <c r="A19" s="99"/>
      <c r="B19" s="108"/>
      <c r="C19" s="140"/>
      <c r="D19" s="147" t="s">
        <v>42</v>
      </c>
      <c r="E19" s="148">
        <v>0.9</v>
      </c>
      <c r="F19" s="148"/>
      <c r="G19" s="146"/>
      <c r="H19" s="110"/>
      <c r="I19" s="110"/>
      <c r="J19" s="110"/>
      <c r="K19" s="110"/>
      <c r="L19" s="110"/>
      <c r="M19" s="13"/>
    </row>
    <row r="20" spans="1:21" s="100" customFormat="1" ht="3.75" customHeight="1" x14ac:dyDescent="0.25">
      <c r="A20" s="99"/>
      <c r="B20" s="108"/>
      <c r="C20" s="140"/>
      <c r="D20" s="147" t="s">
        <v>16</v>
      </c>
      <c r="E20" s="148">
        <v>0.99</v>
      </c>
      <c r="F20" s="148"/>
      <c r="G20" s="146"/>
      <c r="H20" s="110"/>
      <c r="I20" s="110"/>
      <c r="J20" s="110"/>
      <c r="K20" s="110"/>
      <c r="L20" s="110"/>
      <c r="M20" s="13"/>
    </row>
    <row r="21" spans="1:21" s="1" customFormat="1" x14ac:dyDescent="0.25">
      <c r="B21" s="10"/>
      <c r="C21" s="18"/>
      <c r="D21" s="157" t="s">
        <v>96</v>
      </c>
      <c r="E21" s="61"/>
      <c r="F21" s="160">
        <v>19</v>
      </c>
      <c r="G21" s="11"/>
      <c r="H21" s="11"/>
      <c r="I21" s="12"/>
      <c r="J21" s="12"/>
      <c r="K21" s="12"/>
      <c r="L21" s="12"/>
      <c r="M21" s="13"/>
    </row>
    <row r="22" spans="1:21" s="1" customFormat="1" x14ac:dyDescent="0.25">
      <c r="B22" s="10"/>
      <c r="C22" s="18"/>
      <c r="D22" s="157" t="s">
        <v>92</v>
      </c>
      <c r="E22" s="61"/>
      <c r="F22" s="160">
        <f>COUNTIF(F9:F15, "NA")</f>
        <v>0</v>
      </c>
      <c r="G22" s="11"/>
      <c r="H22" s="11"/>
      <c r="I22" s="12"/>
      <c r="J22" s="12"/>
      <c r="K22" s="12"/>
      <c r="L22" s="12"/>
      <c r="M22" s="13"/>
    </row>
    <row r="23" spans="1:21" s="1" customFormat="1" x14ac:dyDescent="0.25">
      <c r="B23" s="10"/>
      <c r="C23" s="18"/>
      <c r="D23" s="157" t="s">
        <v>93</v>
      </c>
      <c r="E23" s="61"/>
      <c r="F23" s="160">
        <f>F21-F22</f>
        <v>19</v>
      </c>
      <c r="G23" s="11"/>
      <c r="H23" s="11"/>
      <c r="I23" s="12"/>
      <c r="J23" s="12"/>
      <c r="K23" s="12"/>
      <c r="L23" s="12"/>
      <c r="M23" s="13"/>
    </row>
    <row r="24" spans="1:21" s="1" customFormat="1" x14ac:dyDescent="0.25">
      <c r="B24" s="10"/>
      <c r="C24" s="18"/>
      <c r="D24" s="157" t="s">
        <v>94</v>
      </c>
      <c r="E24" s="61"/>
      <c r="F24" s="160">
        <f>SUM(F9:F15)</f>
        <v>0</v>
      </c>
      <c r="G24" s="11"/>
      <c r="H24" s="11"/>
      <c r="I24" s="12"/>
      <c r="J24" s="12"/>
      <c r="K24" s="12"/>
      <c r="L24" s="12"/>
      <c r="M24" s="13"/>
    </row>
    <row r="25" spans="1:21" s="1" customFormat="1" x14ac:dyDescent="0.25">
      <c r="B25" s="10"/>
      <c r="C25" s="18"/>
      <c r="D25" s="158" t="s">
        <v>95</v>
      </c>
      <c r="E25" s="61"/>
      <c r="F25" s="159">
        <f>G16</f>
        <v>0</v>
      </c>
      <c r="G25" s="11"/>
      <c r="H25" s="11"/>
      <c r="I25" s="12"/>
      <c r="J25" s="12"/>
      <c r="K25" s="12"/>
      <c r="L25" s="12"/>
      <c r="M25" s="13"/>
    </row>
    <row r="26" spans="1:21" s="1" customFormat="1" x14ac:dyDescent="0.25">
      <c r="B26" s="10"/>
      <c r="C26" s="18"/>
      <c r="D26" s="19"/>
      <c r="E26" s="11"/>
      <c r="F26" s="11"/>
      <c r="G26" s="11"/>
      <c r="H26" s="11"/>
      <c r="I26" s="12"/>
      <c r="J26" s="12"/>
      <c r="K26" s="12"/>
      <c r="L26" s="12"/>
      <c r="M26" s="13"/>
    </row>
    <row r="27" spans="1:21" ht="16.350000000000001" customHeight="1" x14ac:dyDescent="0.25">
      <c r="A27" s="1"/>
      <c r="B27" s="10"/>
      <c r="C27" s="12"/>
      <c r="D27" s="12"/>
      <c r="E27" s="12"/>
      <c r="F27" s="12"/>
      <c r="G27" s="12"/>
      <c r="H27" s="12"/>
      <c r="I27" s="12"/>
      <c r="J27" s="12"/>
      <c r="K27" s="12"/>
      <c r="L27" s="12"/>
      <c r="M27" s="13"/>
      <c r="N27" s="1"/>
      <c r="O27" s="1"/>
      <c r="P27" s="1"/>
      <c r="Q27" s="1"/>
      <c r="R27" s="1"/>
      <c r="S27" s="1"/>
      <c r="T27" s="1"/>
      <c r="U27" s="1"/>
    </row>
    <row r="28" spans="1:21" x14ac:dyDescent="0.25">
      <c r="A28" s="1"/>
      <c r="B28" s="10"/>
      <c r="C28" s="12"/>
      <c r="D28" s="12"/>
      <c r="E28" s="12"/>
      <c r="F28" s="12"/>
      <c r="G28" s="12"/>
      <c r="H28" s="12"/>
      <c r="I28" s="12"/>
      <c r="J28" s="12"/>
      <c r="K28" s="12"/>
      <c r="L28" s="12"/>
      <c r="M28" s="13"/>
      <c r="N28" s="1"/>
      <c r="O28" s="1"/>
      <c r="P28" s="1"/>
      <c r="Q28" s="1"/>
      <c r="R28" s="1"/>
      <c r="S28" s="1"/>
      <c r="T28" s="1"/>
      <c r="U28" s="1"/>
    </row>
    <row r="29" spans="1:21" x14ac:dyDescent="0.25">
      <c r="A29" s="1"/>
      <c r="B29" s="10"/>
      <c r="C29" s="12"/>
      <c r="D29" s="12"/>
      <c r="E29" s="12"/>
      <c r="F29" s="12"/>
      <c r="G29" s="12"/>
      <c r="H29" s="12"/>
      <c r="I29" s="12"/>
      <c r="J29" s="12"/>
      <c r="K29" s="12"/>
      <c r="L29" s="12"/>
      <c r="M29" s="13"/>
      <c r="N29" s="1"/>
      <c r="O29" s="1"/>
      <c r="P29" s="1"/>
      <c r="Q29" s="1"/>
      <c r="R29" s="1"/>
    </row>
    <row r="30" spans="1:21" ht="30" customHeight="1" x14ac:dyDescent="0.25">
      <c r="A30" s="1"/>
      <c r="B30" s="10"/>
      <c r="C30" s="12"/>
      <c r="D30" s="12"/>
      <c r="E30" s="12"/>
      <c r="F30" s="12"/>
      <c r="G30" s="12"/>
      <c r="H30" s="12"/>
      <c r="I30" s="12"/>
      <c r="J30" s="12"/>
      <c r="K30" s="12"/>
      <c r="L30" s="12"/>
      <c r="M30" s="13"/>
      <c r="N30" s="1"/>
      <c r="O30" s="1"/>
      <c r="P30" s="1"/>
      <c r="Q30" s="1"/>
      <c r="R30" s="1"/>
    </row>
    <row r="31" spans="1:21" ht="29.25" customHeight="1" thickBot="1" x14ac:dyDescent="0.3">
      <c r="A31" s="1"/>
      <c r="B31" s="20"/>
      <c r="C31" s="21"/>
      <c r="D31" s="21"/>
      <c r="E31" s="21"/>
      <c r="F31" s="21"/>
      <c r="G31" s="21"/>
      <c r="H31" s="21"/>
      <c r="I31" s="21"/>
      <c r="J31" s="21"/>
      <c r="K31" s="21"/>
      <c r="L31" s="21"/>
      <c r="M31" s="22"/>
      <c r="N31" s="1"/>
      <c r="O31" s="1"/>
      <c r="P31" s="1"/>
      <c r="Q31" s="1"/>
      <c r="R31" s="1"/>
    </row>
    <row r="32" spans="1:21" ht="16.5" thickTop="1" x14ac:dyDescent="0.25">
      <c r="A32" s="1"/>
      <c r="B32" s="1"/>
      <c r="C32" s="1"/>
      <c r="D32" s="1"/>
      <c r="E32" s="1"/>
      <c r="F32" s="1"/>
      <c r="G32" s="1"/>
      <c r="H32" s="1"/>
      <c r="I32" s="1"/>
      <c r="J32" s="1"/>
      <c r="K32" s="1"/>
      <c r="L32" s="1"/>
      <c r="M32" s="1"/>
      <c r="N32" s="1"/>
      <c r="O32" s="1"/>
      <c r="P32" s="1"/>
      <c r="Q32" s="1"/>
      <c r="R32" s="1"/>
    </row>
    <row r="33" spans="1:23" ht="30" customHeight="1" x14ac:dyDescent="0.25">
      <c r="A33" s="1"/>
      <c r="B33" s="1"/>
      <c r="C33" s="1"/>
      <c r="D33" s="1"/>
      <c r="E33" s="1"/>
      <c r="F33" s="1"/>
      <c r="G33" s="1"/>
      <c r="H33" s="1"/>
      <c r="I33" s="1"/>
      <c r="J33" s="1"/>
      <c r="K33" s="1"/>
      <c r="L33" s="1"/>
      <c r="M33" s="1"/>
      <c r="N33" s="1"/>
      <c r="O33" s="1"/>
      <c r="P33" s="1"/>
      <c r="Q33" s="1"/>
      <c r="R33" s="1"/>
    </row>
    <row r="34" spans="1:23" ht="15" customHeight="1" x14ac:dyDescent="0.25">
      <c r="A34" s="1"/>
      <c r="B34" s="1"/>
      <c r="C34" s="1"/>
      <c r="D34" s="1"/>
      <c r="E34" s="1"/>
      <c r="F34" s="1"/>
      <c r="G34" s="1"/>
      <c r="H34" s="1"/>
      <c r="I34" s="1"/>
      <c r="J34" s="1"/>
      <c r="K34" s="1"/>
      <c r="L34" s="1"/>
      <c r="M34" s="1"/>
      <c r="N34" s="1"/>
      <c r="O34" s="1"/>
      <c r="P34" s="1"/>
      <c r="Q34" s="1"/>
      <c r="R34" s="1"/>
    </row>
    <row r="35" spans="1:23" ht="16.350000000000001" customHeight="1" x14ac:dyDescent="0.25">
      <c r="A35" s="1"/>
      <c r="B35" s="1"/>
      <c r="C35" s="1"/>
      <c r="D35" s="1"/>
      <c r="E35" s="1"/>
      <c r="F35" s="1"/>
      <c r="G35" s="1"/>
      <c r="H35" s="1"/>
      <c r="I35" s="1"/>
      <c r="J35" s="1"/>
      <c r="K35" s="1"/>
      <c r="L35" s="1"/>
      <c r="M35" s="1"/>
      <c r="N35" s="1"/>
      <c r="O35" s="1"/>
      <c r="P35" s="1"/>
      <c r="Q35" s="1"/>
      <c r="R35" s="1"/>
    </row>
    <row r="36" spans="1:23" ht="16.350000000000001" customHeight="1" x14ac:dyDescent="0.25">
      <c r="A36" s="1"/>
      <c r="B36" s="1"/>
      <c r="C36" s="1"/>
      <c r="D36" s="1"/>
      <c r="E36" s="1"/>
      <c r="F36" s="1"/>
      <c r="G36" s="1"/>
      <c r="H36" s="1"/>
      <c r="I36" s="1"/>
      <c r="J36" s="1"/>
      <c r="K36" s="1"/>
      <c r="L36" s="1"/>
      <c r="M36" s="1"/>
      <c r="N36" s="1"/>
      <c r="O36" s="1"/>
      <c r="P36" s="1"/>
      <c r="Q36" s="1"/>
      <c r="R36" s="1"/>
    </row>
    <row r="37" spans="1:23" s="1" customFormat="1" x14ac:dyDescent="0.25"/>
    <row r="38" spans="1:23" ht="16.350000000000001" customHeight="1" x14ac:dyDescent="0.25">
      <c r="A38" s="1"/>
      <c r="B38" s="1"/>
      <c r="C38" s="1"/>
      <c r="D38" s="1"/>
      <c r="E38" s="1"/>
      <c r="F38" s="1"/>
      <c r="G38" s="1"/>
      <c r="H38" s="1"/>
      <c r="I38" s="1"/>
      <c r="J38" s="1"/>
      <c r="K38" s="1"/>
      <c r="L38" s="1"/>
      <c r="M38" s="1"/>
      <c r="N38" s="1"/>
      <c r="O38" s="1"/>
      <c r="P38" s="1"/>
      <c r="Q38" s="1"/>
      <c r="R38" s="1"/>
    </row>
    <row r="39" spans="1:23" x14ac:dyDescent="0.25">
      <c r="A39" s="1"/>
      <c r="B39" s="1"/>
      <c r="C39" s="1"/>
      <c r="D39" s="1"/>
      <c r="E39" s="1"/>
      <c r="F39" s="1"/>
      <c r="G39" s="1"/>
      <c r="H39" s="1"/>
      <c r="I39" s="1"/>
      <c r="J39" s="1"/>
      <c r="K39" s="1"/>
      <c r="L39" s="1"/>
      <c r="M39" s="1"/>
      <c r="N39" s="1"/>
      <c r="O39" s="1"/>
      <c r="P39" s="1"/>
      <c r="Q39" s="1"/>
      <c r="R39" s="1"/>
    </row>
    <row r="40" spans="1:23" x14ac:dyDescent="0.25">
      <c r="A40" s="1"/>
      <c r="B40" s="1"/>
      <c r="C40" s="1"/>
      <c r="D40" s="1"/>
      <c r="E40" s="1"/>
      <c r="F40" s="1"/>
      <c r="G40" s="1"/>
      <c r="H40" s="1"/>
      <c r="I40" s="1"/>
      <c r="J40" s="1"/>
      <c r="K40" s="1"/>
      <c r="L40" s="1"/>
      <c r="M40" s="1"/>
      <c r="N40" s="1"/>
      <c r="O40" s="1"/>
      <c r="P40" s="1"/>
      <c r="Q40" s="1"/>
      <c r="R40" s="1"/>
    </row>
    <row r="41" spans="1:23" x14ac:dyDescent="0.25">
      <c r="A41" s="1"/>
      <c r="B41" s="1"/>
      <c r="C41" s="1"/>
      <c r="D41" s="1"/>
      <c r="E41" s="1"/>
      <c r="F41" s="1"/>
      <c r="G41" s="1"/>
      <c r="H41" s="1"/>
      <c r="I41" s="1"/>
      <c r="J41" s="1"/>
      <c r="K41" s="1"/>
      <c r="L41" s="1"/>
      <c r="M41" s="1"/>
      <c r="N41" s="1"/>
      <c r="O41" s="1"/>
      <c r="P41" s="1"/>
      <c r="Q41" s="1"/>
      <c r="R41" s="1"/>
    </row>
    <row r="42" spans="1:23" ht="31.5" customHeight="1" x14ac:dyDescent="0.25">
      <c r="A42" s="1"/>
      <c r="B42" s="1"/>
      <c r="C42" s="1"/>
      <c r="D42" s="1"/>
      <c r="E42" s="1"/>
      <c r="F42" s="1"/>
      <c r="G42" s="1"/>
      <c r="H42" s="1"/>
      <c r="I42" s="1"/>
      <c r="J42" s="1"/>
      <c r="K42" s="1"/>
      <c r="L42" s="1"/>
      <c r="M42" s="1"/>
      <c r="N42" s="1"/>
      <c r="O42" s="1"/>
      <c r="P42" s="1"/>
      <c r="Q42" s="1"/>
      <c r="R42" s="1"/>
    </row>
    <row r="43" spans="1:23" ht="16.350000000000001" customHeight="1" x14ac:dyDescent="0.25">
      <c r="A43" s="1"/>
      <c r="B43" s="1"/>
      <c r="C43" s="1"/>
      <c r="D43" s="1"/>
      <c r="E43" s="1"/>
      <c r="F43" s="1"/>
      <c r="G43" s="1"/>
      <c r="H43" s="1"/>
      <c r="I43" s="1"/>
      <c r="J43" s="1"/>
      <c r="K43" s="1"/>
      <c r="L43" s="1"/>
      <c r="M43" s="1"/>
      <c r="N43" s="1"/>
      <c r="O43" s="1"/>
      <c r="P43" s="1"/>
      <c r="Q43" s="1"/>
      <c r="R43" s="1"/>
    </row>
    <row r="44" spans="1:23" ht="16.350000000000001" customHeight="1" x14ac:dyDescent="0.25">
      <c r="A44" s="1"/>
      <c r="B44" s="1"/>
      <c r="C44" s="1"/>
      <c r="D44" s="1"/>
      <c r="E44" s="1"/>
      <c r="F44" s="1"/>
      <c r="G44" s="1"/>
      <c r="H44" s="1"/>
      <c r="I44" s="1"/>
      <c r="J44" s="1"/>
      <c r="K44" s="1"/>
      <c r="L44" s="1"/>
      <c r="M44" s="1"/>
      <c r="N44" s="1"/>
      <c r="O44" s="1"/>
      <c r="P44" s="1"/>
      <c r="Q44" s="1"/>
      <c r="R44" s="1"/>
    </row>
    <row r="45" spans="1:23" x14ac:dyDescent="0.25">
      <c r="A45" s="1"/>
      <c r="B45" s="1"/>
      <c r="C45" s="1"/>
      <c r="D45" s="1"/>
      <c r="E45" s="1"/>
      <c r="F45" s="1"/>
      <c r="G45" s="1"/>
      <c r="H45" s="1"/>
      <c r="I45" s="1"/>
      <c r="J45" s="1"/>
      <c r="K45" s="1"/>
      <c r="L45" s="1"/>
      <c r="M45" s="1"/>
      <c r="N45" s="1"/>
      <c r="O45" s="1"/>
      <c r="P45" s="1"/>
      <c r="Q45" s="1"/>
      <c r="R45" s="1"/>
    </row>
    <row r="46" spans="1:23" ht="16.350000000000001" customHeight="1" x14ac:dyDescent="0.25">
      <c r="A46" s="1"/>
      <c r="B46" s="1"/>
      <c r="C46" s="1"/>
      <c r="D46" s="1"/>
      <c r="E46" s="1"/>
      <c r="F46" s="1"/>
      <c r="G46" s="1"/>
      <c r="H46" s="1"/>
      <c r="I46" s="1"/>
      <c r="J46" s="1"/>
      <c r="K46" s="1"/>
      <c r="L46" s="1"/>
      <c r="M46" s="1"/>
      <c r="N46" s="1"/>
      <c r="O46" s="1"/>
      <c r="P46" s="1"/>
      <c r="Q46" s="1"/>
      <c r="R46" s="1"/>
    </row>
    <row r="47" spans="1:23" ht="16.350000000000001" customHeight="1" x14ac:dyDescent="0.25">
      <c r="A47" s="1"/>
      <c r="B47" s="1"/>
      <c r="C47" s="1"/>
      <c r="D47" s="1"/>
      <c r="E47" s="1"/>
      <c r="F47" s="1"/>
      <c r="G47" s="1"/>
      <c r="H47" s="1"/>
      <c r="I47" s="1"/>
      <c r="J47" s="1"/>
      <c r="K47" s="1"/>
      <c r="L47" s="1"/>
      <c r="M47" s="1"/>
      <c r="N47" s="1"/>
      <c r="O47" s="1"/>
      <c r="P47" s="1"/>
      <c r="Q47" s="1"/>
      <c r="R47" s="1"/>
    </row>
    <row r="48" spans="1:23" x14ac:dyDescent="0.25">
      <c r="A48" s="1"/>
      <c r="B48" s="1"/>
      <c r="C48" s="23"/>
      <c r="D48" s="1"/>
      <c r="E48" s="24"/>
      <c r="F48" s="24"/>
      <c r="G48" s="24"/>
      <c r="H48" s="24"/>
      <c r="I48" s="1"/>
      <c r="J48" s="1"/>
      <c r="K48" s="1"/>
      <c r="L48" s="1"/>
      <c r="M48" s="1"/>
      <c r="N48" s="1"/>
      <c r="O48" s="1"/>
      <c r="P48" s="1"/>
      <c r="Q48" s="1"/>
      <c r="R48" s="1"/>
      <c r="S48" s="1"/>
      <c r="T48" s="1"/>
      <c r="U48" s="1"/>
      <c r="V48" s="1"/>
      <c r="W48" s="1"/>
    </row>
    <row r="49" spans="1:23" x14ac:dyDescent="0.25">
      <c r="A49" s="1"/>
      <c r="B49" s="1"/>
      <c r="C49" s="23"/>
      <c r="D49" s="1"/>
      <c r="E49" s="24"/>
      <c r="F49" s="24"/>
      <c r="G49" s="24"/>
      <c r="H49" s="24"/>
      <c r="I49" s="1"/>
      <c r="J49" s="1"/>
      <c r="K49" s="1"/>
      <c r="L49" s="1"/>
      <c r="M49" s="1"/>
      <c r="N49" s="1"/>
      <c r="O49" s="1"/>
      <c r="P49" s="1"/>
      <c r="Q49" s="1"/>
      <c r="R49" s="1"/>
      <c r="S49" s="1"/>
      <c r="T49" s="1"/>
      <c r="U49" s="1"/>
      <c r="V49" s="1"/>
      <c r="W49" s="1"/>
    </row>
    <row r="50" spans="1:23" x14ac:dyDescent="0.25">
      <c r="A50" s="1"/>
      <c r="B50" s="1"/>
      <c r="C50" s="23"/>
      <c r="D50" s="1"/>
      <c r="E50" s="24"/>
      <c r="F50" s="24"/>
      <c r="G50" s="24"/>
      <c r="H50" s="24"/>
      <c r="I50" s="1"/>
      <c r="J50" s="1"/>
      <c r="K50" s="1"/>
      <c r="L50" s="1"/>
      <c r="M50" s="1"/>
      <c r="N50" s="1"/>
      <c r="O50" s="1"/>
      <c r="P50" s="1"/>
      <c r="Q50" s="1"/>
      <c r="R50" s="1"/>
      <c r="S50" s="1"/>
      <c r="T50" s="1"/>
      <c r="U50" s="1"/>
      <c r="V50" s="1"/>
      <c r="W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row>
    <row r="65" spans="1:9" x14ac:dyDescent="0.25">
      <c r="A65" s="1"/>
      <c r="B65" s="1"/>
      <c r="C65" s="23"/>
      <c r="D65" s="1"/>
      <c r="E65" s="24"/>
      <c r="F65" s="24"/>
      <c r="G65" s="24"/>
      <c r="H65" s="24"/>
      <c r="I65" s="1"/>
    </row>
    <row r="66" spans="1:9" x14ac:dyDescent="0.25">
      <c r="A66" s="1"/>
      <c r="B66" s="1"/>
      <c r="C66" s="23"/>
      <c r="D66" s="1"/>
      <c r="E66" s="24"/>
      <c r="F66" s="24"/>
      <c r="G66" s="24"/>
      <c r="H66" s="24"/>
      <c r="I66" s="1"/>
    </row>
    <row r="67" spans="1:9" x14ac:dyDescent="0.25">
      <c r="A67" s="1"/>
      <c r="B67" s="1"/>
      <c r="C67" s="23"/>
      <c r="D67" s="1"/>
      <c r="E67" s="24"/>
      <c r="F67" s="24"/>
      <c r="G67" s="24"/>
      <c r="H67" s="24"/>
      <c r="I67" s="1"/>
    </row>
    <row r="68" spans="1:9" x14ac:dyDescent="0.25">
      <c r="A68" s="1"/>
      <c r="B68" s="1"/>
      <c r="C68" s="23"/>
      <c r="D68" s="1"/>
      <c r="E68" s="24"/>
      <c r="F68" s="24"/>
      <c r="G68" s="24"/>
      <c r="H68" s="24"/>
      <c r="I68" s="1"/>
    </row>
    <row r="69" spans="1:9" x14ac:dyDescent="0.25">
      <c r="A69" s="1"/>
      <c r="B69" s="1"/>
      <c r="C69" s="23"/>
      <c r="D69" s="1"/>
      <c r="E69" s="24"/>
      <c r="F69" s="24"/>
      <c r="G69" s="24"/>
      <c r="H69" s="24"/>
      <c r="I69" s="1"/>
    </row>
    <row r="70" spans="1:9" x14ac:dyDescent="0.25">
      <c r="A70" s="1"/>
      <c r="B70" s="1"/>
      <c r="C70" s="23"/>
      <c r="D70" s="1"/>
      <c r="E70" s="24"/>
      <c r="F70" s="24"/>
      <c r="G70" s="24"/>
      <c r="H70" s="24"/>
      <c r="I70" s="1"/>
    </row>
    <row r="71" spans="1:9" x14ac:dyDescent="0.25">
      <c r="A71" s="1"/>
      <c r="B71" s="1"/>
      <c r="C71" s="23"/>
      <c r="D71" s="1"/>
      <c r="E71" s="24"/>
      <c r="F71" s="24"/>
      <c r="G71" s="24"/>
      <c r="H71" s="24"/>
      <c r="I71" s="1"/>
    </row>
    <row r="72" spans="1:9" x14ac:dyDescent="0.25">
      <c r="A72" s="1"/>
      <c r="B72" s="1"/>
      <c r="C72" s="23"/>
      <c r="D72" s="1"/>
      <c r="E72" s="24"/>
      <c r="F72" s="24"/>
      <c r="G72" s="24"/>
      <c r="H72" s="24"/>
      <c r="I72" s="1"/>
    </row>
    <row r="73" spans="1:9" x14ac:dyDescent="0.25">
      <c r="A73" s="1"/>
      <c r="B73" s="1"/>
      <c r="C73" s="23"/>
      <c r="D73" s="1"/>
      <c r="E73" s="24"/>
      <c r="F73" s="24"/>
      <c r="G73" s="24"/>
      <c r="H73" s="24"/>
      <c r="I73" s="1"/>
    </row>
    <row r="74" spans="1:9" ht="15.75" hidden="1" customHeight="1" thickBot="1" x14ac:dyDescent="0.3">
      <c r="A74" s="1"/>
      <c r="B74" s="1"/>
      <c r="C74" s="233" t="s">
        <v>36</v>
      </c>
      <c r="D74" s="233"/>
      <c r="E74" s="233"/>
      <c r="F74" s="24"/>
      <c r="G74" s="24"/>
      <c r="H74" s="24"/>
      <c r="I74" s="1"/>
    </row>
    <row r="75" spans="1:9" hidden="1" x14ac:dyDescent="0.25">
      <c r="C75" s="55" t="s">
        <v>1</v>
      </c>
      <c r="D75" s="55" t="s">
        <v>44</v>
      </c>
      <c r="E75" s="55" t="s">
        <v>35</v>
      </c>
      <c r="I75" s="25"/>
    </row>
    <row r="76" spans="1:9" hidden="1" x14ac:dyDescent="0.25">
      <c r="C76" s="26" t="s">
        <v>2</v>
      </c>
      <c r="D76" s="26" t="s">
        <v>2</v>
      </c>
      <c r="E76" s="26" t="s">
        <v>2</v>
      </c>
      <c r="I76" s="25"/>
    </row>
    <row r="77" spans="1:9" hidden="1" x14ac:dyDescent="0.25">
      <c r="C77" s="26" t="s">
        <v>63</v>
      </c>
      <c r="D77" s="26" t="s">
        <v>45</v>
      </c>
      <c r="E77" s="26" t="s">
        <v>37</v>
      </c>
      <c r="I77" s="25"/>
    </row>
    <row r="78" spans="1:9" hidden="1" x14ac:dyDescent="0.25">
      <c r="C78" s="27" t="s">
        <v>67</v>
      </c>
      <c r="D78" s="26" t="s">
        <v>46</v>
      </c>
      <c r="E78" s="26" t="s">
        <v>38</v>
      </c>
      <c r="I78" s="25"/>
    </row>
    <row r="79" spans="1:9" ht="141.75" hidden="1" x14ac:dyDescent="0.25">
      <c r="C79" s="27" t="s">
        <v>64</v>
      </c>
      <c r="D79" s="26" t="s">
        <v>3</v>
      </c>
      <c r="E79" s="56" t="s">
        <v>39</v>
      </c>
      <c r="I79" s="25"/>
    </row>
    <row r="80" spans="1:9" ht="157.5" hidden="1" x14ac:dyDescent="0.25">
      <c r="C80" s="27" t="s">
        <v>68</v>
      </c>
      <c r="D80" s="28"/>
      <c r="E80" s="56" t="s">
        <v>40</v>
      </c>
      <c r="I80" s="25"/>
    </row>
    <row r="81" spans="3:9" ht="204.75" hidden="1" x14ac:dyDescent="0.25">
      <c r="C81" s="27" t="s">
        <v>65</v>
      </c>
      <c r="D81" s="28"/>
      <c r="E81" s="27" t="s">
        <v>6</v>
      </c>
      <c r="I81" s="25"/>
    </row>
    <row r="82" spans="3:9" hidden="1" x14ac:dyDescent="0.25">
      <c r="C82" s="26" t="s">
        <v>3</v>
      </c>
      <c r="D82" s="28"/>
      <c r="E82" s="26" t="s">
        <v>3</v>
      </c>
      <c r="I82" s="25"/>
    </row>
  </sheetData>
  <mergeCells count="5">
    <mergeCell ref="B2:M2"/>
    <mergeCell ref="C74:E74"/>
    <mergeCell ref="C4:D4"/>
    <mergeCell ref="C5:I5"/>
    <mergeCell ref="C6:H6"/>
  </mergeCells>
  <dataValidations count="3">
    <dataValidation type="list" allowBlank="1" showInputMessage="1" showErrorMessage="1" sqref="C12 C10" xr:uid="{00000000-0002-0000-0700-000000000000}">
      <formula1>$E$76:$E$82</formula1>
    </dataValidation>
    <dataValidation type="list" allowBlank="1" showInputMessage="1" showErrorMessage="1" sqref="C15 C11" xr:uid="{00000000-0002-0000-0700-000001000000}">
      <formula1>$C$76:$C$82</formula1>
    </dataValidation>
    <dataValidation type="list" allowBlank="1" showInputMessage="1" showErrorMessage="1" sqref="C9 C13:C14" xr:uid="{00000000-0002-0000-0700-000002000000}">
      <formula1>$D$76:$D$79</formula1>
    </dataValidation>
  </dataValidations>
  <hyperlinks>
    <hyperlink ref="I15" r:id="rId1" display="Learn about  the Office of Sustainability " xr:uid="{00000000-0004-0000-0700-000000000000}"/>
    <hyperlink ref="I12" r:id="rId2" display="Select Introduction to Sustainability from UMLearn course list. " xr:uid="{F9F30F75-E34B-4EA1-800B-24A6A70BF57C}"/>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84"/>
  <sheetViews>
    <sheetView showGridLines="0" zoomScaleNormal="100" workbookViewId="0">
      <selection activeCell="C16" sqref="C16"/>
    </sheetView>
  </sheetViews>
  <sheetFormatPr defaultColWidth="9.140625" defaultRowHeight="15.75" x14ac:dyDescent="0.25"/>
  <cols>
    <col min="1" max="2" width="4" style="2" customWidth="1"/>
    <col min="3" max="3" width="15.5703125" style="29" bestFit="1" customWidth="1"/>
    <col min="4" max="4" width="81" style="2" customWidth="1"/>
    <col min="5" max="5" width="0.140625" style="25" customWidth="1"/>
    <col min="6" max="6" width="14" style="25" customWidth="1"/>
    <col min="7" max="7" width="0.140625" style="25" customWidth="1"/>
    <col min="8" max="8" width="45.85546875" style="25" customWidth="1"/>
    <col min="9" max="9" width="35.85546875" style="2" customWidth="1"/>
    <col min="10" max="13" width="9.85546875" style="2" customWidth="1"/>
    <col min="14" max="16384" width="9.140625" style="2"/>
  </cols>
  <sheetData>
    <row r="1" spans="1:24" ht="16.5" thickBot="1" x14ac:dyDescent="0.3">
      <c r="A1" s="1"/>
      <c r="B1" s="1"/>
      <c r="C1" s="1"/>
      <c r="D1" s="1"/>
      <c r="E1" s="1"/>
      <c r="F1" s="1"/>
      <c r="G1" s="1"/>
      <c r="H1" s="1"/>
      <c r="I1" s="1"/>
      <c r="J1" s="1"/>
      <c r="K1" s="1"/>
      <c r="L1" s="1"/>
      <c r="M1" s="1"/>
      <c r="N1" s="1"/>
      <c r="O1" s="1"/>
      <c r="P1" s="1"/>
      <c r="Q1" s="1"/>
      <c r="R1" s="1"/>
    </row>
    <row r="2" spans="1:24" s="4" customFormat="1" ht="68.25" customHeight="1" thickTop="1" x14ac:dyDescent="0.25">
      <c r="A2" s="3"/>
      <c r="B2" s="213" t="s">
        <v>4</v>
      </c>
      <c r="C2" s="214"/>
      <c r="D2" s="214"/>
      <c r="E2" s="214"/>
      <c r="F2" s="214"/>
      <c r="G2" s="214"/>
      <c r="H2" s="214"/>
      <c r="I2" s="214"/>
      <c r="J2" s="214"/>
      <c r="K2" s="214"/>
      <c r="L2" s="214"/>
      <c r="M2" s="215"/>
      <c r="N2" s="3"/>
      <c r="O2" s="3"/>
      <c r="P2" s="3"/>
      <c r="Q2" s="3"/>
      <c r="R2" s="3"/>
      <c r="S2" s="3"/>
      <c r="T2" s="3"/>
      <c r="U2" s="3"/>
      <c r="V2" s="3"/>
      <c r="W2" s="3"/>
      <c r="X2" s="3"/>
    </row>
    <row r="3" spans="1:24" s="3" customFormat="1" ht="16.350000000000001" customHeight="1" x14ac:dyDescent="0.35">
      <c r="B3" s="5"/>
      <c r="C3" s="6"/>
      <c r="D3" s="7"/>
      <c r="E3" s="7"/>
      <c r="F3" s="7"/>
      <c r="G3" s="7"/>
      <c r="H3" s="7"/>
      <c r="I3" s="7"/>
      <c r="J3" s="8"/>
      <c r="K3" s="8"/>
      <c r="L3" s="8"/>
      <c r="M3" s="9"/>
    </row>
    <row r="4" spans="1:24" ht="35.25" x14ac:dyDescent="0.5">
      <c r="A4" s="1"/>
      <c r="B4" s="10"/>
      <c r="C4" s="231" t="s">
        <v>34</v>
      </c>
      <c r="D4" s="231"/>
      <c r="E4" s="11"/>
      <c r="F4" s="11"/>
      <c r="G4" s="11"/>
      <c r="H4" s="11"/>
      <c r="I4" s="12"/>
      <c r="J4" s="12"/>
      <c r="K4" s="12"/>
      <c r="L4" s="12"/>
      <c r="M4" s="13"/>
      <c r="N4" s="1"/>
      <c r="O4" s="1"/>
      <c r="P4" s="1"/>
      <c r="Q4" s="1"/>
      <c r="R4" s="1"/>
    </row>
    <row r="5" spans="1:24" ht="84.75" customHeight="1" x14ac:dyDescent="0.25">
      <c r="A5" s="1"/>
      <c r="B5" s="10"/>
      <c r="C5" s="232" t="s">
        <v>191</v>
      </c>
      <c r="D5" s="232"/>
      <c r="E5" s="232"/>
      <c r="F5" s="232"/>
      <c r="G5" s="232"/>
      <c r="H5" s="232"/>
      <c r="I5" s="232"/>
      <c r="J5" s="12"/>
      <c r="K5" s="12"/>
      <c r="L5" s="12"/>
      <c r="M5" s="13"/>
      <c r="N5" s="1"/>
      <c r="O5" s="1"/>
      <c r="P5" s="1"/>
      <c r="Q5" s="1"/>
      <c r="R5" s="1"/>
    </row>
    <row r="6" spans="1:24" s="100" customFormat="1" ht="33" customHeight="1" x14ac:dyDescent="0.2">
      <c r="A6" s="99"/>
      <c r="B6" s="108"/>
      <c r="C6" s="230" t="s">
        <v>156</v>
      </c>
      <c r="D6" s="230"/>
      <c r="E6" s="230"/>
      <c r="F6" s="230"/>
      <c r="G6" s="230"/>
      <c r="H6" s="230"/>
      <c r="I6" s="110"/>
      <c r="J6" s="110"/>
      <c r="K6" s="110"/>
      <c r="L6" s="110"/>
      <c r="M6" s="111"/>
      <c r="N6" s="99"/>
      <c r="O6" s="99"/>
      <c r="P6" s="99"/>
      <c r="Q6" s="99"/>
      <c r="R6" s="99"/>
    </row>
    <row r="7" spans="1:24" ht="16.5" thickBot="1" x14ac:dyDescent="0.3">
      <c r="A7" s="1"/>
      <c r="B7" s="10"/>
      <c r="C7" s="14"/>
      <c r="D7" s="15"/>
      <c r="E7" s="11"/>
      <c r="F7" s="11"/>
      <c r="G7" s="11"/>
      <c r="H7" s="11"/>
      <c r="I7" s="12"/>
      <c r="J7" s="12"/>
      <c r="K7" s="16"/>
      <c r="L7" s="12"/>
      <c r="M7" s="13"/>
      <c r="N7" s="1"/>
      <c r="O7" s="1"/>
      <c r="P7" s="1"/>
      <c r="Q7" s="1"/>
      <c r="R7" s="1"/>
    </row>
    <row r="8" spans="1:24" ht="24.75" customHeight="1" thickBot="1" x14ac:dyDescent="0.3">
      <c r="A8" s="1"/>
      <c r="B8" s="10"/>
      <c r="C8" s="149" t="s">
        <v>0</v>
      </c>
      <c r="D8" s="150" t="s">
        <v>5</v>
      </c>
      <c r="E8" s="150" t="s">
        <v>41</v>
      </c>
      <c r="F8" s="150" t="s">
        <v>85</v>
      </c>
      <c r="G8" s="150" t="s">
        <v>18</v>
      </c>
      <c r="H8" s="150" t="s">
        <v>86</v>
      </c>
      <c r="I8" s="150" t="s">
        <v>83</v>
      </c>
      <c r="J8" s="12"/>
      <c r="K8" s="17"/>
      <c r="L8" s="17"/>
      <c r="M8" s="13"/>
      <c r="N8" s="1"/>
      <c r="O8" s="1"/>
      <c r="P8" s="1"/>
      <c r="Q8" s="1"/>
      <c r="R8" s="1"/>
    </row>
    <row r="9" spans="1:24" ht="30.75" thickBot="1" x14ac:dyDescent="0.3">
      <c r="A9" s="1"/>
      <c r="B9" s="10"/>
      <c r="C9" s="115" t="s">
        <v>2</v>
      </c>
      <c r="D9" s="178" t="s">
        <v>189</v>
      </c>
      <c r="E9" s="180">
        <v>4</v>
      </c>
      <c r="F9" s="180">
        <f>IF($C$9="25 percent",1,IF($C$9="50 percent",2,IF($C$9="75 percent",3,IF($C$9="100 percent",4,IF($C$9="Select",0,IF($C$9="not in practice",0,IF($C$9="Not Applicable","NA")))))))</f>
        <v>0</v>
      </c>
      <c r="G9" s="181">
        <f t="shared" ref="G9:G16" si="0">IF(ISNUMBER(F9),F9/E9,1)</f>
        <v>0</v>
      </c>
      <c r="H9" s="181"/>
      <c r="I9" s="182" t="s">
        <v>190</v>
      </c>
      <c r="J9" s="12"/>
      <c r="K9" s="12"/>
      <c r="L9" s="12"/>
      <c r="M9" s="13"/>
      <c r="N9" s="1"/>
      <c r="O9" s="1"/>
      <c r="P9" s="1"/>
      <c r="Q9" s="1"/>
      <c r="R9" s="1"/>
      <c r="S9" s="1"/>
      <c r="T9" s="1"/>
      <c r="U9" s="1"/>
      <c r="V9" s="1"/>
      <c r="W9" s="1"/>
    </row>
    <row r="10" spans="1:24" ht="35.1" customHeight="1" thickBot="1" x14ac:dyDescent="0.3">
      <c r="A10" s="1"/>
      <c r="B10" s="10"/>
      <c r="C10" s="115" t="s">
        <v>2</v>
      </c>
      <c r="D10" s="178" t="s">
        <v>113</v>
      </c>
      <c r="E10" s="180">
        <v>4</v>
      </c>
      <c r="F10" s="180">
        <f>IF($C10="seldom",1,IF($C10="sometimes",2,IF($C10="often",3,IF($C10="always",4,IF($C10="Select",0,IF($C10="never",0,IF($C10="Not Applicable","NA")))))))</f>
        <v>0</v>
      </c>
      <c r="G10" s="181">
        <f t="shared" si="0"/>
        <v>0</v>
      </c>
      <c r="H10" s="181"/>
      <c r="I10" s="183" t="s">
        <v>112</v>
      </c>
      <c r="J10" s="12"/>
      <c r="K10" s="12"/>
      <c r="L10" s="12"/>
      <c r="M10" s="13"/>
      <c r="N10" s="1"/>
      <c r="O10" s="1"/>
      <c r="P10" s="1"/>
      <c r="Q10" s="1"/>
      <c r="R10" s="1"/>
      <c r="S10" s="1"/>
      <c r="T10" s="1"/>
      <c r="U10" s="1"/>
      <c r="V10" s="1"/>
      <c r="W10" s="1"/>
    </row>
    <row r="11" spans="1:24" ht="30" customHeight="1" thickBot="1" x14ac:dyDescent="0.3">
      <c r="A11" s="1"/>
      <c r="B11" s="10"/>
      <c r="C11" s="117" t="s">
        <v>2</v>
      </c>
      <c r="D11" s="178" t="s">
        <v>185</v>
      </c>
      <c r="E11" s="180">
        <v>4</v>
      </c>
      <c r="F11" s="180">
        <f>IF($C$11="25 percent",1,IF($C$11="50 percent",2,IF($C$11="75 percent",3,IF($C$11="100 percent",4,IF($C$11="Select",0,IF($C$11="not in practice",0,IF($C$11="Not Applicable","NA")))))))</f>
        <v>0</v>
      </c>
      <c r="G11" s="181">
        <f t="shared" si="0"/>
        <v>0</v>
      </c>
      <c r="H11" s="181"/>
      <c r="I11" s="183" t="s">
        <v>187</v>
      </c>
      <c r="J11" s="12"/>
      <c r="K11" s="12"/>
      <c r="L11" s="12"/>
      <c r="M11" s="13"/>
      <c r="N11" s="1"/>
      <c r="O11" s="1"/>
      <c r="P11" s="1"/>
      <c r="Q11" s="1"/>
      <c r="R11" s="1"/>
      <c r="S11" s="1"/>
      <c r="T11" s="1"/>
      <c r="U11" s="1"/>
      <c r="V11" s="1"/>
      <c r="W11" s="1"/>
    </row>
    <row r="12" spans="1:24" ht="39.950000000000003" customHeight="1" thickBot="1" x14ac:dyDescent="0.3">
      <c r="A12" s="1"/>
      <c r="B12" s="10"/>
      <c r="C12" s="117" t="s">
        <v>2</v>
      </c>
      <c r="D12" s="178" t="s">
        <v>184</v>
      </c>
      <c r="E12" s="180">
        <v>4</v>
      </c>
      <c r="F12" s="180">
        <f>IF($C12="seldom",1,IF($C12="sometimes",2,IF($C12="often",3,IF($C12="always",4,IF($C12="Select",0,IF($C12="never",0,IF($C12="Not Applicable","NA")))))))</f>
        <v>0</v>
      </c>
      <c r="G12" s="181">
        <f t="shared" si="0"/>
        <v>0</v>
      </c>
      <c r="H12" s="181"/>
      <c r="I12" s="182" t="s">
        <v>186</v>
      </c>
      <c r="J12" s="12"/>
      <c r="K12" s="12"/>
      <c r="L12" s="12"/>
      <c r="M12" s="13"/>
      <c r="N12" s="1"/>
      <c r="O12" s="1"/>
      <c r="P12" s="1"/>
      <c r="Q12" s="1"/>
      <c r="R12" s="1"/>
      <c r="S12" s="1"/>
      <c r="T12" s="1"/>
      <c r="U12" s="1"/>
      <c r="V12" s="1"/>
      <c r="W12" s="1"/>
    </row>
    <row r="13" spans="1:24" ht="30.75" thickBot="1" x14ac:dyDescent="0.3">
      <c r="A13" s="1"/>
      <c r="B13" s="10"/>
      <c r="C13" s="115" t="s">
        <v>2</v>
      </c>
      <c r="D13" s="178" t="s">
        <v>188</v>
      </c>
      <c r="E13" s="180">
        <v>4</v>
      </c>
      <c r="F13" s="180">
        <f>IF($C13="seldom",1,IF($C13="sometimes",2,IF($C13="often",3,IF($C13="always",4,IF($C13="Select",0,IF($C13="never",0,IF($C13="Not Applicable","NA")))))))</f>
        <v>0</v>
      </c>
      <c r="G13" s="181">
        <f t="shared" si="0"/>
        <v>0</v>
      </c>
      <c r="H13" s="181"/>
      <c r="I13" s="182" t="s">
        <v>180</v>
      </c>
      <c r="J13" s="12"/>
      <c r="K13" s="12"/>
      <c r="L13" s="12"/>
      <c r="M13" s="13"/>
      <c r="N13" s="1"/>
      <c r="O13" s="1"/>
      <c r="P13" s="1"/>
      <c r="Q13" s="1"/>
      <c r="R13" s="1"/>
      <c r="S13" s="1"/>
      <c r="T13" s="1"/>
      <c r="U13" s="1"/>
      <c r="V13" s="1"/>
      <c r="W13" s="1"/>
    </row>
    <row r="14" spans="1:24" ht="30.75" thickBot="1" x14ac:dyDescent="0.3">
      <c r="A14" s="1"/>
      <c r="B14" s="10"/>
      <c r="C14" s="115" t="s">
        <v>2</v>
      </c>
      <c r="D14" s="178" t="s">
        <v>149</v>
      </c>
      <c r="E14" s="180">
        <v>4</v>
      </c>
      <c r="F14" s="180">
        <f>IF($C14="seldom",1,IF($C14="sometimes",2,IF($C14="often",3,IF($C14="always",4,IF($C14="Select",0,IF($C14="never",0,IF($C14="Not Applicable","NA")))))))</f>
        <v>0</v>
      </c>
      <c r="G14" s="181">
        <f t="shared" si="0"/>
        <v>0</v>
      </c>
      <c r="H14" s="181"/>
      <c r="I14" s="182"/>
      <c r="J14" s="12"/>
      <c r="K14" s="12"/>
      <c r="L14" s="12"/>
      <c r="M14" s="13"/>
      <c r="N14" s="1"/>
      <c r="O14" s="1"/>
      <c r="P14" s="1"/>
      <c r="Q14" s="1"/>
      <c r="R14" s="1"/>
      <c r="S14" s="1"/>
      <c r="T14" s="1"/>
      <c r="U14" s="1"/>
      <c r="V14" s="1"/>
      <c r="W14" s="1"/>
    </row>
    <row r="15" spans="1:24" ht="32.25" customHeight="1" thickBot="1" x14ac:dyDescent="0.3">
      <c r="A15" s="1"/>
      <c r="B15" s="10"/>
      <c r="C15" s="115" t="s">
        <v>2</v>
      </c>
      <c r="D15" s="178" t="s">
        <v>192</v>
      </c>
      <c r="E15" s="180">
        <v>1</v>
      </c>
      <c r="F15" s="185">
        <f>IF($C15="yes",1, IF($C15="select",0,IF($C15="no",0,IF($C15="Not Applicable","NA"))))</f>
        <v>0</v>
      </c>
      <c r="G15" s="181">
        <f t="shared" si="0"/>
        <v>0</v>
      </c>
      <c r="H15" s="181"/>
      <c r="I15" s="182" t="s">
        <v>193</v>
      </c>
      <c r="J15" s="12"/>
      <c r="K15" s="12"/>
      <c r="L15" s="12"/>
      <c r="M15" s="13"/>
      <c r="N15" s="1"/>
      <c r="O15" s="1"/>
      <c r="P15" s="1"/>
      <c r="Q15" s="1"/>
      <c r="R15" s="1"/>
      <c r="S15" s="1"/>
      <c r="T15" s="1"/>
      <c r="U15" s="1"/>
      <c r="V15" s="1"/>
      <c r="W15" s="1"/>
    </row>
    <row r="16" spans="1:24" ht="30.75" thickBot="1" x14ac:dyDescent="0.3">
      <c r="A16" s="1"/>
      <c r="B16" s="10"/>
      <c r="C16" s="115" t="s">
        <v>2</v>
      </c>
      <c r="D16" s="178" t="s">
        <v>181</v>
      </c>
      <c r="E16" s="185">
        <v>4</v>
      </c>
      <c r="F16" s="185">
        <f>IF($C$16="25 percent",1,IF($C$16="50 percent",2,IF($C$16="75 percent",3,IF($C$16="100 percent",4,IF($C$16="Select",0,IF($C$16="not in practice",0,IF($C$16="Not Applicable","NA")))))))</f>
        <v>0</v>
      </c>
      <c r="G16" s="181">
        <f t="shared" si="0"/>
        <v>0</v>
      </c>
      <c r="H16" s="186"/>
      <c r="I16" s="184"/>
      <c r="J16" s="12"/>
      <c r="K16" s="12"/>
      <c r="L16" s="12"/>
      <c r="M16" s="13"/>
      <c r="N16" s="1"/>
      <c r="O16" s="1"/>
      <c r="P16" s="1"/>
      <c r="Q16" s="1"/>
      <c r="R16" s="1"/>
      <c r="S16" s="1"/>
      <c r="T16" s="1"/>
      <c r="U16" s="1"/>
      <c r="V16" s="1"/>
      <c r="W16" s="1"/>
    </row>
    <row r="17" spans="1:21" s="163" customFormat="1" ht="3.75" customHeight="1" x14ac:dyDescent="0.25">
      <c r="B17" s="108"/>
      <c r="C17" s="172"/>
      <c r="D17" s="165" t="s">
        <v>15</v>
      </c>
      <c r="E17" s="166">
        <f>SUM(G9:G16)/9</f>
        <v>0</v>
      </c>
      <c r="F17" s="166">
        <f>E17/E21</f>
        <v>0</v>
      </c>
      <c r="G17" s="166">
        <f>SUM(G9:G16)/8</f>
        <v>0</v>
      </c>
      <c r="H17" s="167"/>
      <c r="I17" s="167"/>
      <c r="M17" s="13"/>
    </row>
    <row r="18" spans="1:21" s="100" customFormat="1" ht="3.75" customHeight="1" x14ac:dyDescent="0.25">
      <c r="A18" s="99"/>
      <c r="B18" s="108"/>
      <c r="C18" s="162"/>
      <c r="D18" s="147" t="s">
        <v>66</v>
      </c>
      <c r="E18" s="148">
        <v>0.49</v>
      </c>
      <c r="F18" s="148">
        <f>SUM(F9:F16)</f>
        <v>0</v>
      </c>
      <c r="G18" s="146">
        <f>SUM(G9:G16)/8</f>
        <v>0</v>
      </c>
      <c r="H18" s="110"/>
      <c r="I18" s="110"/>
      <c r="J18" s="110"/>
      <c r="K18" s="110"/>
      <c r="L18" s="110"/>
      <c r="M18" s="13"/>
    </row>
    <row r="19" spans="1:21" s="100" customFormat="1" ht="4.5" customHeight="1" x14ac:dyDescent="0.25">
      <c r="A19" s="99"/>
      <c r="B19" s="108"/>
      <c r="C19" s="140"/>
      <c r="D19" s="147" t="s">
        <v>43</v>
      </c>
      <c r="E19" s="148">
        <v>0.75</v>
      </c>
      <c r="F19" s="148"/>
      <c r="G19" s="146"/>
      <c r="H19" s="110"/>
      <c r="I19" s="110"/>
      <c r="J19" s="110"/>
      <c r="K19" s="110"/>
      <c r="L19" s="110"/>
      <c r="M19" s="13"/>
    </row>
    <row r="20" spans="1:21" s="100" customFormat="1" ht="4.5" customHeight="1" x14ac:dyDescent="0.25">
      <c r="A20" s="99"/>
      <c r="B20" s="108"/>
      <c r="C20" s="140"/>
      <c r="D20" s="147" t="s">
        <v>42</v>
      </c>
      <c r="E20" s="148">
        <v>0.9</v>
      </c>
      <c r="F20" s="148"/>
      <c r="G20" s="146"/>
      <c r="H20" s="110"/>
      <c r="I20" s="110"/>
      <c r="J20" s="110"/>
      <c r="K20" s="110"/>
      <c r="L20" s="110"/>
      <c r="M20" s="13"/>
    </row>
    <row r="21" spans="1:21" s="100" customFormat="1" ht="3.75" customHeight="1" x14ac:dyDescent="0.25">
      <c r="A21" s="99"/>
      <c r="B21" s="108"/>
      <c r="C21" s="140"/>
      <c r="D21" s="147" t="s">
        <v>16</v>
      </c>
      <c r="E21" s="148">
        <v>0.99</v>
      </c>
      <c r="F21" s="148"/>
      <c r="G21" s="146"/>
      <c r="H21" s="110"/>
      <c r="I21" s="110"/>
      <c r="J21" s="110"/>
      <c r="K21" s="110"/>
      <c r="L21" s="110"/>
      <c r="M21" s="13"/>
    </row>
    <row r="22" spans="1:21" s="1" customFormat="1" x14ac:dyDescent="0.25">
      <c r="B22" s="10"/>
      <c r="C22" s="18"/>
      <c r="D22" s="157" t="s">
        <v>96</v>
      </c>
      <c r="E22" s="61"/>
      <c r="F22" s="160">
        <v>29</v>
      </c>
      <c r="G22" s="11"/>
      <c r="H22" s="11"/>
      <c r="I22" s="12"/>
      <c r="J22" s="12"/>
      <c r="K22" s="12"/>
      <c r="L22" s="12"/>
      <c r="M22" s="13"/>
    </row>
    <row r="23" spans="1:21" ht="16.350000000000001" customHeight="1" x14ac:dyDescent="0.25">
      <c r="A23" s="1"/>
      <c r="B23" s="10"/>
      <c r="C23" s="12"/>
      <c r="D23" s="157" t="s">
        <v>92</v>
      </c>
      <c r="E23" s="61"/>
      <c r="F23" s="160">
        <f>COUNTIF(F9:F16, "NA")</f>
        <v>0</v>
      </c>
      <c r="G23" s="12"/>
      <c r="H23" s="12"/>
      <c r="I23" s="12"/>
      <c r="J23" s="12"/>
      <c r="K23" s="12"/>
      <c r="L23" s="12"/>
      <c r="M23" s="13"/>
      <c r="N23" s="1"/>
      <c r="O23" s="1"/>
      <c r="P23" s="1"/>
      <c r="Q23" s="1"/>
      <c r="R23" s="1"/>
      <c r="S23" s="1"/>
      <c r="T23" s="1"/>
      <c r="U23" s="1"/>
    </row>
    <row r="24" spans="1:21" x14ac:dyDescent="0.25">
      <c r="A24" s="1"/>
      <c r="B24" s="10"/>
      <c r="C24" s="12"/>
      <c r="D24" s="157" t="s">
        <v>93</v>
      </c>
      <c r="E24" s="61"/>
      <c r="F24" s="160">
        <f>F22-F23</f>
        <v>29</v>
      </c>
      <c r="G24" s="12"/>
      <c r="H24" s="12"/>
      <c r="I24" s="12"/>
      <c r="J24" s="12"/>
      <c r="K24" s="12"/>
      <c r="L24" s="12"/>
      <c r="M24" s="13"/>
      <c r="N24" s="1"/>
      <c r="O24" s="1"/>
      <c r="P24" s="1"/>
      <c r="Q24" s="1"/>
      <c r="R24" s="1"/>
      <c r="S24" s="1"/>
      <c r="T24" s="1"/>
      <c r="U24" s="1"/>
    </row>
    <row r="25" spans="1:21" ht="15" customHeight="1" x14ac:dyDescent="0.25">
      <c r="A25" s="1"/>
      <c r="B25" s="10"/>
      <c r="C25" s="12"/>
      <c r="D25" s="157" t="s">
        <v>94</v>
      </c>
      <c r="E25" s="61"/>
      <c r="F25" s="160">
        <f>SUM(F9:F16)</f>
        <v>0</v>
      </c>
      <c r="G25" s="12"/>
      <c r="H25" s="12"/>
      <c r="I25" s="12"/>
      <c r="J25" s="12"/>
      <c r="K25" s="12"/>
      <c r="L25" s="12"/>
      <c r="M25" s="13"/>
      <c r="N25" s="1"/>
      <c r="O25" s="1"/>
      <c r="P25" s="1"/>
      <c r="Q25" s="1"/>
      <c r="R25" s="1"/>
    </row>
    <row r="26" spans="1:21" ht="15" customHeight="1" x14ac:dyDescent="0.25">
      <c r="A26" s="1"/>
      <c r="B26" s="10"/>
      <c r="C26" s="12"/>
      <c r="D26" s="158" t="s">
        <v>95</v>
      </c>
      <c r="E26" s="61"/>
      <c r="F26" s="159">
        <f>G17</f>
        <v>0</v>
      </c>
      <c r="G26" s="12"/>
      <c r="H26" s="12"/>
      <c r="I26" s="12"/>
      <c r="J26" s="12"/>
      <c r="K26" s="12"/>
      <c r="L26" s="12"/>
      <c r="M26" s="13"/>
      <c r="N26" s="1"/>
      <c r="O26" s="1"/>
      <c r="P26" s="1"/>
      <c r="Q26" s="1"/>
      <c r="R26" s="1"/>
    </row>
    <row r="27" spans="1:21" ht="15" customHeight="1" x14ac:dyDescent="0.25">
      <c r="A27" s="1"/>
      <c r="B27" s="10"/>
      <c r="C27" s="12"/>
      <c r="D27" s="158"/>
      <c r="E27" s="61"/>
      <c r="F27" s="159"/>
      <c r="G27" s="12"/>
      <c r="H27" s="12"/>
      <c r="I27" s="12"/>
      <c r="J27" s="12"/>
      <c r="K27" s="12"/>
      <c r="L27" s="12"/>
      <c r="M27" s="13"/>
      <c r="N27" s="1"/>
      <c r="O27" s="1"/>
      <c r="P27" s="1"/>
      <c r="Q27" s="1"/>
      <c r="R27" s="1"/>
    </row>
    <row r="28" spans="1:21" ht="15" customHeight="1" x14ac:dyDescent="0.25">
      <c r="A28" s="1"/>
      <c r="B28" s="10"/>
      <c r="C28" s="12"/>
      <c r="D28" s="158"/>
      <c r="E28" s="61"/>
      <c r="F28" s="159"/>
      <c r="G28" s="12"/>
      <c r="H28" s="12"/>
      <c r="I28" s="12"/>
      <c r="J28" s="12"/>
      <c r="K28" s="12"/>
      <c r="L28" s="12"/>
      <c r="M28" s="13"/>
      <c r="N28" s="1"/>
      <c r="O28" s="1"/>
      <c r="P28" s="1"/>
      <c r="Q28" s="1"/>
      <c r="R28" s="1"/>
    </row>
    <row r="29" spans="1:21" ht="15" customHeight="1" x14ac:dyDescent="0.25">
      <c r="A29" s="1"/>
      <c r="B29" s="10"/>
      <c r="C29" s="12"/>
      <c r="D29" s="158"/>
      <c r="E29" s="61"/>
      <c r="F29" s="159"/>
      <c r="G29" s="12"/>
      <c r="H29" s="12"/>
      <c r="I29" s="12"/>
      <c r="J29" s="12"/>
      <c r="K29" s="12"/>
      <c r="L29" s="12"/>
      <c r="M29" s="13"/>
      <c r="N29" s="1"/>
      <c r="O29" s="1"/>
      <c r="P29" s="1"/>
      <c r="Q29" s="1"/>
      <c r="R29" s="1"/>
    </row>
    <row r="30" spans="1:21" ht="15" customHeight="1" x14ac:dyDescent="0.25">
      <c r="A30" s="1"/>
      <c r="B30" s="10"/>
      <c r="C30" s="12"/>
      <c r="D30" s="158"/>
      <c r="E30" s="61"/>
      <c r="F30" s="159"/>
      <c r="G30" s="12"/>
      <c r="H30" s="12"/>
      <c r="I30" s="12"/>
      <c r="J30" s="12"/>
      <c r="K30" s="12"/>
      <c r="L30" s="12"/>
      <c r="M30" s="13"/>
      <c r="N30" s="1"/>
      <c r="O30" s="1"/>
      <c r="P30" s="1"/>
      <c r="Q30" s="1"/>
      <c r="R30" s="1"/>
    </row>
    <row r="31" spans="1:21" ht="15" customHeight="1" x14ac:dyDescent="0.25">
      <c r="A31" s="1"/>
      <c r="B31" s="10"/>
      <c r="C31" s="12"/>
      <c r="D31" s="158"/>
      <c r="E31" s="61"/>
      <c r="F31" s="159"/>
      <c r="G31" s="12"/>
      <c r="H31" s="12"/>
      <c r="I31" s="12"/>
      <c r="J31" s="12"/>
      <c r="K31" s="12"/>
      <c r="L31" s="12"/>
      <c r="M31" s="13"/>
      <c r="N31" s="1"/>
      <c r="O31" s="1"/>
      <c r="P31" s="1"/>
      <c r="Q31" s="1"/>
      <c r="R31" s="1"/>
    </row>
    <row r="32" spans="1:21" ht="30" customHeight="1" x14ac:dyDescent="0.25">
      <c r="A32" s="1"/>
      <c r="B32" s="10"/>
      <c r="C32" s="12"/>
      <c r="D32" s="158"/>
      <c r="E32" s="61"/>
      <c r="F32" s="159"/>
      <c r="G32" s="12"/>
      <c r="H32" s="12"/>
      <c r="I32" s="12"/>
      <c r="J32" s="12"/>
      <c r="K32" s="12"/>
      <c r="L32" s="12"/>
      <c r="M32" s="13"/>
      <c r="N32" s="1"/>
      <c r="O32" s="1"/>
      <c r="P32" s="1"/>
      <c r="Q32" s="1"/>
      <c r="R32" s="1"/>
    </row>
    <row r="33" spans="1:18" ht="29.25" customHeight="1" thickBot="1" x14ac:dyDescent="0.3">
      <c r="A33" s="1"/>
      <c r="B33" s="20"/>
      <c r="C33" s="21"/>
      <c r="D33" s="21"/>
      <c r="E33" s="21"/>
      <c r="F33" s="21"/>
      <c r="G33" s="21"/>
      <c r="H33" s="21"/>
      <c r="I33" s="21"/>
      <c r="J33" s="21"/>
      <c r="K33" s="21"/>
      <c r="L33" s="21"/>
      <c r="M33" s="22"/>
      <c r="N33" s="1"/>
      <c r="O33" s="1"/>
      <c r="P33" s="1"/>
      <c r="Q33" s="1"/>
      <c r="R33" s="1"/>
    </row>
    <row r="34" spans="1:18" ht="16.5" thickTop="1" x14ac:dyDescent="0.25">
      <c r="A34" s="1"/>
      <c r="B34" s="1"/>
      <c r="C34" s="1"/>
      <c r="D34" s="1"/>
      <c r="E34" s="1"/>
      <c r="F34" s="1"/>
      <c r="G34" s="1"/>
      <c r="H34" s="1"/>
      <c r="I34" s="1"/>
      <c r="J34" s="1"/>
      <c r="K34" s="1"/>
      <c r="L34" s="1"/>
      <c r="M34" s="1"/>
      <c r="N34" s="1"/>
      <c r="O34" s="1"/>
      <c r="P34" s="1"/>
      <c r="Q34" s="1"/>
      <c r="R34" s="1"/>
    </row>
    <row r="35" spans="1:18" ht="30" customHeight="1" x14ac:dyDescent="0.25">
      <c r="A35" s="1"/>
      <c r="B35" s="1"/>
      <c r="C35" s="1"/>
      <c r="D35" s="1"/>
      <c r="E35" s="1"/>
      <c r="F35" s="1"/>
      <c r="G35" s="1"/>
      <c r="H35" s="1"/>
      <c r="I35" s="1"/>
      <c r="J35" s="1"/>
      <c r="K35" s="1"/>
      <c r="L35" s="1"/>
      <c r="M35" s="1"/>
      <c r="N35" s="1"/>
      <c r="O35" s="1"/>
      <c r="P35" s="1"/>
      <c r="Q35" s="1"/>
      <c r="R35" s="1"/>
    </row>
    <row r="36" spans="1:18" ht="15" customHeight="1" x14ac:dyDescent="0.25">
      <c r="A36" s="1"/>
      <c r="B36" s="1"/>
      <c r="C36" s="1"/>
      <c r="D36" s="1"/>
      <c r="E36" s="1"/>
      <c r="F36" s="1"/>
      <c r="G36" s="1"/>
      <c r="H36" s="1"/>
      <c r="I36" s="1"/>
      <c r="J36" s="1"/>
      <c r="K36" s="1"/>
      <c r="L36" s="1"/>
      <c r="M36" s="1"/>
      <c r="N36" s="1"/>
      <c r="O36" s="1"/>
      <c r="P36" s="1"/>
      <c r="Q36" s="1"/>
      <c r="R36" s="1"/>
    </row>
    <row r="37" spans="1:18" ht="16.350000000000001" customHeight="1" x14ac:dyDescent="0.25">
      <c r="A37" s="1"/>
      <c r="B37" s="1"/>
      <c r="C37" s="1"/>
      <c r="D37" s="1"/>
      <c r="E37" s="1"/>
      <c r="F37" s="1"/>
      <c r="G37" s="1"/>
      <c r="H37" s="1"/>
      <c r="I37" s="1"/>
      <c r="J37" s="1"/>
      <c r="K37" s="1"/>
      <c r="L37" s="1"/>
      <c r="M37" s="1"/>
      <c r="N37" s="1"/>
      <c r="O37" s="1"/>
      <c r="P37" s="1"/>
      <c r="Q37" s="1"/>
      <c r="R37" s="1"/>
    </row>
    <row r="38" spans="1:18" ht="16.350000000000001" customHeight="1" x14ac:dyDescent="0.25">
      <c r="A38" s="1"/>
      <c r="B38" s="1"/>
      <c r="C38" s="1"/>
      <c r="D38" s="1"/>
      <c r="E38" s="1"/>
      <c r="F38" s="1"/>
      <c r="G38" s="1"/>
      <c r="H38" s="1"/>
      <c r="I38" s="1"/>
      <c r="J38" s="1"/>
      <c r="K38" s="1"/>
      <c r="L38" s="1"/>
      <c r="M38" s="1"/>
      <c r="N38" s="1"/>
      <c r="O38" s="1"/>
      <c r="P38" s="1"/>
      <c r="Q38" s="1"/>
      <c r="R38" s="1"/>
    </row>
    <row r="39" spans="1:18" s="1" customFormat="1" x14ac:dyDescent="0.25"/>
    <row r="40" spans="1:18" ht="16.350000000000001" customHeight="1"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ht="31.5" customHeight="1" x14ac:dyDescent="0.25">
      <c r="A44" s="1"/>
      <c r="B44" s="1"/>
      <c r="C44" s="1"/>
      <c r="D44" s="1"/>
      <c r="E44" s="1"/>
      <c r="F44" s="1"/>
      <c r="G44" s="1"/>
      <c r="H44" s="1"/>
      <c r="I44" s="1"/>
      <c r="J44" s="1"/>
      <c r="K44" s="1"/>
      <c r="L44" s="1"/>
      <c r="M44" s="1"/>
      <c r="N44" s="1"/>
      <c r="O44" s="1"/>
      <c r="P44" s="1"/>
      <c r="Q44" s="1"/>
      <c r="R44" s="1"/>
    </row>
    <row r="45" spans="1:18" ht="16.350000000000001" customHeight="1" x14ac:dyDescent="0.25">
      <c r="A45" s="1"/>
      <c r="B45" s="1"/>
      <c r="C45" s="1"/>
      <c r="D45" s="1"/>
      <c r="E45" s="1"/>
      <c r="F45" s="1"/>
      <c r="G45" s="1"/>
      <c r="H45" s="1"/>
      <c r="I45" s="1"/>
      <c r="J45" s="1"/>
      <c r="K45" s="1"/>
      <c r="L45" s="1"/>
      <c r="M45" s="1"/>
      <c r="N45" s="1"/>
      <c r="O45" s="1"/>
      <c r="P45" s="1"/>
      <c r="Q45" s="1"/>
      <c r="R45" s="1"/>
    </row>
    <row r="46" spans="1:18" ht="16.350000000000001" customHeight="1"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ht="16.350000000000001" customHeight="1" x14ac:dyDescent="0.25">
      <c r="A48" s="1"/>
      <c r="B48" s="1"/>
      <c r="C48" s="1"/>
      <c r="D48" s="1"/>
      <c r="E48" s="1"/>
      <c r="F48" s="1"/>
      <c r="G48" s="1"/>
      <c r="H48" s="1"/>
      <c r="I48" s="1"/>
      <c r="J48" s="1"/>
      <c r="K48" s="1"/>
      <c r="L48" s="1"/>
      <c r="M48" s="1"/>
      <c r="N48" s="1"/>
      <c r="O48" s="1"/>
      <c r="P48" s="1"/>
      <c r="Q48" s="1"/>
      <c r="R48" s="1"/>
    </row>
    <row r="49" spans="1:23" ht="16.350000000000001" customHeight="1" x14ac:dyDescent="0.25">
      <c r="A49" s="1"/>
      <c r="B49" s="1"/>
      <c r="C49" s="1"/>
      <c r="D49" s="1"/>
      <c r="E49" s="1"/>
      <c r="F49" s="1"/>
      <c r="G49" s="1"/>
      <c r="H49" s="1"/>
      <c r="I49" s="1"/>
      <c r="J49" s="1"/>
      <c r="K49" s="1"/>
      <c r="L49" s="1"/>
      <c r="M49" s="1"/>
      <c r="N49" s="1"/>
      <c r="O49" s="1"/>
      <c r="P49" s="1"/>
      <c r="Q49" s="1"/>
      <c r="R49" s="1"/>
    </row>
    <row r="50" spans="1:23" x14ac:dyDescent="0.25">
      <c r="A50" s="1"/>
      <c r="B50" s="1"/>
      <c r="C50" s="23"/>
      <c r="D50" s="1"/>
      <c r="E50" s="24"/>
      <c r="F50" s="24"/>
      <c r="G50" s="24"/>
      <c r="H50" s="24"/>
      <c r="I50" s="1"/>
      <c r="J50" s="1"/>
      <c r="K50" s="1"/>
      <c r="L50" s="1"/>
      <c r="M50" s="1"/>
      <c r="N50" s="1"/>
      <c r="O50" s="1"/>
      <c r="P50" s="1"/>
      <c r="Q50" s="1"/>
      <c r="R50" s="1"/>
      <c r="S50" s="1"/>
      <c r="T50" s="1"/>
      <c r="U50" s="1"/>
      <c r="V50" s="1"/>
      <c r="W50" s="1"/>
    </row>
    <row r="51" spans="1:23" x14ac:dyDescent="0.25">
      <c r="A51" s="1"/>
      <c r="B51" s="1"/>
      <c r="C51" s="23"/>
      <c r="D51" s="1"/>
      <c r="E51" s="24"/>
      <c r="F51" s="24"/>
      <c r="G51" s="24"/>
      <c r="H51" s="24"/>
      <c r="I51" s="1"/>
      <c r="J51" s="1"/>
      <c r="K51" s="1"/>
      <c r="L51" s="1"/>
      <c r="M51" s="1"/>
      <c r="N51" s="1"/>
      <c r="O51" s="1"/>
      <c r="P51" s="1"/>
      <c r="Q51" s="1"/>
      <c r="R51" s="1"/>
      <c r="S51" s="1"/>
      <c r="T51" s="1"/>
      <c r="U51" s="1"/>
      <c r="V51" s="1"/>
      <c r="W51" s="1"/>
    </row>
    <row r="52" spans="1:23" x14ac:dyDescent="0.25">
      <c r="A52" s="1"/>
      <c r="B52" s="1"/>
      <c r="C52" s="23"/>
      <c r="D52" s="1"/>
      <c r="E52" s="24"/>
      <c r="F52" s="24"/>
      <c r="G52" s="24"/>
      <c r="H52" s="24"/>
      <c r="I52" s="1"/>
      <c r="J52" s="1"/>
      <c r="K52" s="1"/>
      <c r="L52" s="1"/>
      <c r="M52" s="1"/>
      <c r="N52" s="1"/>
      <c r="O52" s="1"/>
      <c r="P52" s="1"/>
      <c r="Q52" s="1"/>
      <c r="R52" s="1"/>
      <c r="S52" s="1"/>
      <c r="T52" s="1"/>
      <c r="U52" s="1"/>
      <c r="V52" s="1"/>
      <c r="W52" s="1"/>
    </row>
    <row r="53" spans="1:23" x14ac:dyDescent="0.25">
      <c r="A53" s="1"/>
      <c r="B53" s="1"/>
      <c r="C53" s="23"/>
      <c r="D53" s="1"/>
      <c r="E53" s="24"/>
      <c r="F53" s="24"/>
      <c r="G53" s="24"/>
      <c r="H53" s="24"/>
      <c r="I53" s="1"/>
      <c r="J53" s="1"/>
      <c r="K53" s="1"/>
      <c r="L53" s="1"/>
      <c r="M53" s="1"/>
      <c r="N53" s="1"/>
      <c r="O53" s="1"/>
      <c r="P53" s="1"/>
      <c r="Q53" s="1"/>
      <c r="R53" s="1"/>
      <c r="S53" s="1"/>
      <c r="T53" s="1"/>
      <c r="U53" s="1"/>
      <c r="V53" s="1"/>
      <c r="W53" s="1"/>
    </row>
    <row r="54" spans="1:23" x14ac:dyDescent="0.25">
      <c r="A54" s="1"/>
      <c r="B54" s="1"/>
      <c r="C54" s="23"/>
      <c r="D54" s="1"/>
      <c r="E54" s="24"/>
      <c r="F54" s="24"/>
      <c r="G54" s="24"/>
      <c r="H54" s="24"/>
      <c r="I54" s="1"/>
      <c r="J54" s="1"/>
      <c r="K54" s="1"/>
      <c r="L54" s="1"/>
      <c r="M54" s="1"/>
      <c r="N54" s="1"/>
      <c r="O54" s="1"/>
      <c r="P54" s="1"/>
      <c r="Q54" s="1"/>
      <c r="R54" s="1"/>
      <c r="S54" s="1"/>
      <c r="T54" s="1"/>
      <c r="U54" s="1"/>
      <c r="V54" s="1"/>
      <c r="W54" s="1"/>
    </row>
    <row r="55" spans="1:23" x14ac:dyDescent="0.25">
      <c r="A55" s="1"/>
      <c r="B55" s="1"/>
      <c r="C55" s="23"/>
      <c r="D55" s="1"/>
      <c r="E55" s="24"/>
      <c r="F55" s="24"/>
      <c r="G55" s="24"/>
      <c r="H55" s="24"/>
      <c r="I55" s="1"/>
      <c r="J55" s="1"/>
      <c r="K55" s="1"/>
      <c r="L55" s="1"/>
      <c r="M55" s="1"/>
      <c r="N55" s="1"/>
      <c r="O55" s="1"/>
      <c r="P55" s="1"/>
      <c r="Q55" s="1"/>
      <c r="R55" s="1"/>
      <c r="S55" s="1"/>
      <c r="T55" s="1"/>
      <c r="U55" s="1"/>
      <c r="V55" s="1"/>
      <c r="W55" s="1"/>
    </row>
    <row r="56" spans="1:23" x14ac:dyDescent="0.25">
      <c r="A56" s="1"/>
      <c r="B56" s="1"/>
      <c r="C56" s="23"/>
      <c r="D56" s="1"/>
      <c r="E56" s="24"/>
      <c r="F56" s="24"/>
      <c r="G56" s="24"/>
      <c r="H56" s="24"/>
      <c r="I56" s="1"/>
      <c r="J56" s="1"/>
      <c r="K56" s="1"/>
      <c r="L56" s="1"/>
      <c r="M56" s="1"/>
      <c r="N56" s="1"/>
      <c r="O56" s="1"/>
      <c r="P56" s="1"/>
      <c r="Q56" s="1"/>
      <c r="R56" s="1"/>
      <c r="S56" s="1"/>
      <c r="T56" s="1"/>
      <c r="U56" s="1"/>
      <c r="V56" s="1"/>
      <c r="W56" s="1"/>
    </row>
    <row r="57" spans="1:23" x14ac:dyDescent="0.25">
      <c r="A57" s="1"/>
      <c r="B57" s="1"/>
      <c r="C57" s="23"/>
      <c r="D57" s="1"/>
      <c r="E57" s="24"/>
      <c r="F57" s="24"/>
      <c r="G57" s="24"/>
      <c r="H57" s="24"/>
      <c r="I57" s="1"/>
      <c r="J57" s="1"/>
      <c r="K57" s="1"/>
      <c r="L57" s="1"/>
      <c r="M57" s="1"/>
      <c r="N57" s="1"/>
      <c r="O57" s="1"/>
      <c r="P57" s="1"/>
      <c r="Q57" s="1"/>
      <c r="R57" s="1"/>
      <c r="S57" s="1"/>
      <c r="T57" s="1"/>
      <c r="U57" s="1"/>
      <c r="V57" s="1"/>
      <c r="W57" s="1"/>
    </row>
    <row r="58" spans="1:23" x14ac:dyDescent="0.25">
      <c r="A58" s="1"/>
      <c r="B58" s="1"/>
      <c r="C58" s="23"/>
      <c r="D58" s="1"/>
      <c r="E58" s="24"/>
      <c r="F58" s="24"/>
      <c r="G58" s="24"/>
      <c r="H58" s="24"/>
      <c r="I58" s="1"/>
      <c r="J58" s="1"/>
      <c r="K58" s="1"/>
      <c r="L58" s="1"/>
      <c r="M58" s="1"/>
      <c r="N58" s="1"/>
      <c r="O58" s="1"/>
      <c r="P58" s="1"/>
      <c r="Q58" s="1"/>
      <c r="R58" s="1"/>
      <c r="S58" s="1"/>
      <c r="T58" s="1"/>
      <c r="U58" s="1"/>
      <c r="V58" s="1"/>
      <c r="W58" s="1"/>
    </row>
    <row r="59" spans="1:23" x14ac:dyDescent="0.25">
      <c r="A59" s="1"/>
      <c r="B59" s="1"/>
      <c r="C59" s="23"/>
      <c r="D59" s="1"/>
      <c r="E59" s="24"/>
      <c r="F59" s="24"/>
      <c r="G59" s="24"/>
      <c r="H59" s="24"/>
      <c r="I59" s="1"/>
      <c r="J59" s="1"/>
      <c r="K59" s="1"/>
      <c r="L59" s="1"/>
      <c r="M59" s="1"/>
      <c r="N59" s="1"/>
      <c r="O59" s="1"/>
      <c r="P59" s="1"/>
      <c r="Q59" s="1"/>
      <c r="R59" s="1"/>
      <c r="S59" s="1"/>
      <c r="T59" s="1"/>
      <c r="U59" s="1"/>
      <c r="V59" s="1"/>
      <c r="W59" s="1"/>
    </row>
    <row r="60" spans="1:23" x14ac:dyDescent="0.25">
      <c r="A60" s="1"/>
      <c r="B60" s="1"/>
      <c r="C60" s="23"/>
      <c r="D60" s="1"/>
      <c r="E60" s="24"/>
      <c r="F60" s="24"/>
      <c r="G60" s="24"/>
      <c r="H60" s="24"/>
      <c r="I60" s="1"/>
      <c r="J60" s="1"/>
      <c r="K60" s="1"/>
      <c r="L60" s="1"/>
      <c r="M60" s="1"/>
      <c r="N60" s="1"/>
      <c r="O60" s="1"/>
      <c r="P60" s="1"/>
      <c r="Q60" s="1"/>
      <c r="R60" s="1"/>
      <c r="S60" s="1"/>
      <c r="T60" s="1"/>
      <c r="U60" s="1"/>
      <c r="V60" s="1"/>
      <c r="W60" s="1"/>
    </row>
    <row r="61" spans="1:23" x14ac:dyDescent="0.25">
      <c r="A61" s="1"/>
      <c r="B61" s="1"/>
      <c r="C61" s="23"/>
      <c r="D61" s="1"/>
      <c r="E61" s="24"/>
      <c r="F61" s="24"/>
      <c r="G61" s="24"/>
      <c r="H61" s="24"/>
      <c r="I61" s="1"/>
      <c r="J61" s="1"/>
      <c r="K61" s="1"/>
      <c r="L61" s="1"/>
      <c r="M61" s="1"/>
      <c r="N61" s="1"/>
      <c r="O61" s="1"/>
      <c r="P61" s="1"/>
      <c r="Q61" s="1"/>
      <c r="R61" s="1"/>
      <c r="S61" s="1"/>
      <c r="T61" s="1"/>
      <c r="U61" s="1"/>
      <c r="V61" s="1"/>
      <c r="W61" s="1"/>
    </row>
    <row r="62" spans="1:23" x14ac:dyDescent="0.25">
      <c r="A62" s="1"/>
      <c r="B62" s="1"/>
      <c r="C62" s="23"/>
      <c r="D62" s="1"/>
      <c r="E62" s="24"/>
      <c r="F62" s="24"/>
      <c r="G62" s="24"/>
      <c r="H62" s="24"/>
      <c r="I62" s="1"/>
      <c r="J62" s="1"/>
      <c r="K62" s="1"/>
      <c r="L62" s="1"/>
      <c r="M62" s="1"/>
      <c r="N62" s="1"/>
      <c r="O62" s="1"/>
      <c r="P62" s="1"/>
      <c r="Q62" s="1"/>
      <c r="R62" s="1"/>
      <c r="S62" s="1"/>
      <c r="T62" s="1"/>
      <c r="U62" s="1"/>
      <c r="V62" s="1"/>
      <c r="W62" s="1"/>
    </row>
    <row r="63" spans="1:23" x14ac:dyDescent="0.25">
      <c r="A63" s="1"/>
      <c r="B63" s="1"/>
      <c r="C63" s="23"/>
      <c r="D63" s="1"/>
      <c r="E63" s="24"/>
      <c r="F63" s="24"/>
      <c r="G63" s="24"/>
      <c r="H63" s="24"/>
      <c r="I63" s="1"/>
      <c r="J63" s="1"/>
      <c r="K63" s="1"/>
      <c r="L63" s="1"/>
      <c r="M63" s="1"/>
      <c r="N63" s="1"/>
      <c r="O63" s="1"/>
      <c r="P63" s="1"/>
      <c r="Q63" s="1"/>
      <c r="R63" s="1"/>
      <c r="S63" s="1"/>
      <c r="T63" s="1"/>
      <c r="U63" s="1"/>
      <c r="V63" s="1"/>
      <c r="W63" s="1"/>
    </row>
    <row r="64" spans="1:23" x14ac:dyDescent="0.25">
      <c r="A64" s="1"/>
      <c r="B64" s="1"/>
      <c r="C64" s="23"/>
      <c r="D64" s="1"/>
      <c r="E64" s="24"/>
      <c r="F64" s="24"/>
      <c r="G64" s="24"/>
      <c r="H64" s="24"/>
      <c r="I64" s="1"/>
      <c r="J64" s="1"/>
      <c r="K64" s="1"/>
      <c r="L64" s="1"/>
      <c r="M64" s="1"/>
      <c r="N64" s="1"/>
      <c r="O64" s="1"/>
      <c r="P64" s="1"/>
      <c r="Q64" s="1"/>
      <c r="R64" s="1"/>
      <c r="S64" s="1"/>
      <c r="T64" s="1"/>
      <c r="U64" s="1"/>
      <c r="V64" s="1"/>
      <c r="W64" s="1"/>
    </row>
    <row r="65" spans="1:23" x14ac:dyDescent="0.25">
      <c r="A65" s="1"/>
      <c r="B65" s="1"/>
      <c r="C65" s="23"/>
      <c r="D65" s="1"/>
      <c r="E65" s="24"/>
      <c r="F65" s="24"/>
      <c r="G65" s="24"/>
      <c r="H65" s="24"/>
      <c r="I65" s="1"/>
      <c r="J65" s="1"/>
      <c r="K65" s="1"/>
      <c r="L65" s="1"/>
      <c r="M65" s="1"/>
      <c r="N65" s="1"/>
      <c r="O65" s="1"/>
      <c r="P65" s="1"/>
      <c r="Q65" s="1"/>
      <c r="R65" s="1"/>
      <c r="S65" s="1"/>
      <c r="T65" s="1"/>
      <c r="U65" s="1"/>
      <c r="V65" s="1"/>
      <c r="W65" s="1"/>
    </row>
    <row r="66" spans="1:23" x14ac:dyDescent="0.25">
      <c r="A66" s="1"/>
      <c r="B66" s="1"/>
      <c r="C66" s="23"/>
      <c r="D66" s="1"/>
      <c r="E66" s="24"/>
      <c r="F66" s="24"/>
      <c r="G66" s="24"/>
      <c r="H66" s="24"/>
      <c r="I66" s="1"/>
      <c r="J66" s="1"/>
    </row>
    <row r="67" spans="1:23" x14ac:dyDescent="0.25">
      <c r="A67" s="1"/>
      <c r="B67" s="1"/>
      <c r="C67" s="23"/>
      <c r="D67" s="1"/>
      <c r="E67" s="24"/>
      <c r="F67" s="24"/>
      <c r="G67" s="24"/>
      <c r="H67" s="24"/>
      <c r="I67" s="1"/>
      <c r="J67" s="1"/>
    </row>
    <row r="68" spans="1:23" x14ac:dyDescent="0.25">
      <c r="A68" s="1"/>
      <c r="B68" s="1"/>
      <c r="C68" s="23"/>
      <c r="D68" s="1"/>
      <c r="E68" s="24"/>
      <c r="F68" s="24"/>
      <c r="G68" s="24"/>
      <c r="H68" s="24"/>
      <c r="I68" s="1"/>
      <c r="J68" s="1"/>
    </row>
    <row r="69" spans="1:23" x14ac:dyDescent="0.25">
      <c r="A69" s="1"/>
      <c r="B69" s="1"/>
      <c r="C69" s="23"/>
      <c r="D69" s="1"/>
      <c r="E69" s="24"/>
      <c r="F69" s="24"/>
      <c r="G69" s="24"/>
      <c r="H69" s="24"/>
      <c r="I69" s="1"/>
      <c r="J69" s="1"/>
    </row>
    <row r="70" spans="1:23" x14ac:dyDescent="0.25">
      <c r="A70" s="1"/>
      <c r="B70" s="1"/>
      <c r="C70" s="23"/>
      <c r="D70" s="1"/>
      <c r="E70" s="24"/>
      <c r="F70" s="24"/>
      <c r="G70" s="24"/>
      <c r="H70" s="24"/>
      <c r="I70" s="1"/>
      <c r="J70" s="1"/>
    </row>
    <row r="71" spans="1:23" x14ac:dyDescent="0.25">
      <c r="A71" s="1"/>
      <c r="B71" s="1"/>
      <c r="C71" s="23"/>
      <c r="D71" s="1"/>
      <c r="E71" s="24"/>
      <c r="F71" s="24"/>
      <c r="G71" s="24"/>
      <c r="H71" s="24"/>
      <c r="I71" s="1"/>
      <c r="J71" s="1"/>
    </row>
    <row r="72" spans="1:23" x14ac:dyDescent="0.25">
      <c r="A72" s="1"/>
      <c r="B72" s="1"/>
      <c r="C72" s="23"/>
      <c r="D72" s="1"/>
      <c r="E72" s="24"/>
      <c r="F72" s="24"/>
      <c r="G72" s="24"/>
      <c r="H72" s="24"/>
      <c r="I72" s="1"/>
      <c r="J72" s="1"/>
    </row>
    <row r="73" spans="1:23" x14ac:dyDescent="0.25">
      <c r="A73" s="1"/>
      <c r="B73" s="1"/>
      <c r="C73" s="23"/>
      <c r="D73" s="1"/>
      <c r="E73" s="24"/>
      <c r="F73" s="24"/>
      <c r="G73" s="24"/>
      <c r="H73" s="24"/>
      <c r="I73" s="1"/>
      <c r="J73" s="1"/>
    </row>
    <row r="74" spans="1:23" x14ac:dyDescent="0.25">
      <c r="A74" s="1"/>
      <c r="B74" s="1"/>
      <c r="C74" s="23"/>
      <c r="D74" s="1"/>
      <c r="E74" s="24"/>
      <c r="F74" s="24"/>
      <c r="G74" s="24"/>
      <c r="H74" s="24"/>
      <c r="I74" s="1"/>
      <c r="J74" s="1"/>
    </row>
    <row r="75" spans="1:23" x14ac:dyDescent="0.25">
      <c r="A75" s="1"/>
      <c r="B75" s="1"/>
      <c r="C75" s="23"/>
      <c r="D75" s="1"/>
      <c r="E75" s="24"/>
      <c r="F75" s="24"/>
      <c r="G75" s="24"/>
      <c r="H75" s="24"/>
      <c r="I75" s="1"/>
      <c r="J75" s="1"/>
    </row>
    <row r="76" spans="1:23" ht="15.75" hidden="1" customHeight="1" thickBot="1" x14ac:dyDescent="0.3">
      <c r="A76" s="1"/>
      <c r="B76" s="1"/>
      <c r="C76" s="233" t="s">
        <v>36</v>
      </c>
      <c r="D76" s="233"/>
      <c r="E76" s="233"/>
      <c r="F76" s="24"/>
      <c r="G76" s="24"/>
      <c r="H76" s="24"/>
      <c r="I76" s="1"/>
      <c r="J76" s="1"/>
    </row>
    <row r="77" spans="1:23" hidden="1" x14ac:dyDescent="0.25">
      <c r="C77" s="55" t="s">
        <v>1</v>
      </c>
      <c r="D77" s="55" t="s">
        <v>44</v>
      </c>
      <c r="E77" s="55" t="s">
        <v>35</v>
      </c>
      <c r="I77" s="25"/>
    </row>
    <row r="78" spans="1:23" hidden="1" x14ac:dyDescent="0.25">
      <c r="C78" s="26" t="s">
        <v>2</v>
      </c>
      <c r="D78" s="26" t="s">
        <v>2</v>
      </c>
      <c r="E78" s="26" t="s">
        <v>2</v>
      </c>
      <c r="I78" s="25"/>
    </row>
    <row r="79" spans="1:23" hidden="1" x14ac:dyDescent="0.25">
      <c r="C79" s="26" t="s">
        <v>63</v>
      </c>
      <c r="D79" s="26" t="s">
        <v>45</v>
      </c>
      <c r="E79" s="26" t="s">
        <v>37</v>
      </c>
      <c r="I79" s="25"/>
    </row>
    <row r="80" spans="1:23" hidden="1" x14ac:dyDescent="0.25">
      <c r="C80" s="27" t="s">
        <v>67</v>
      </c>
      <c r="D80" s="26" t="s">
        <v>46</v>
      </c>
      <c r="E80" s="26" t="s">
        <v>38</v>
      </c>
      <c r="I80" s="25"/>
    </row>
    <row r="81" spans="3:9" ht="141.75" hidden="1" x14ac:dyDescent="0.25">
      <c r="C81" s="27" t="s">
        <v>64</v>
      </c>
      <c r="D81" s="26" t="s">
        <v>3</v>
      </c>
      <c r="E81" s="56" t="s">
        <v>39</v>
      </c>
      <c r="I81" s="25"/>
    </row>
    <row r="82" spans="3:9" ht="157.5" hidden="1" x14ac:dyDescent="0.25">
      <c r="C82" s="27" t="s">
        <v>68</v>
      </c>
      <c r="D82" s="28"/>
      <c r="E82" s="56" t="s">
        <v>40</v>
      </c>
      <c r="I82" s="25"/>
    </row>
    <row r="83" spans="3:9" ht="204.75" hidden="1" x14ac:dyDescent="0.25">
      <c r="C83" s="27" t="s">
        <v>65</v>
      </c>
      <c r="D83" s="28"/>
      <c r="E83" s="27" t="s">
        <v>6</v>
      </c>
      <c r="I83" s="25"/>
    </row>
    <row r="84" spans="3:9" hidden="1" x14ac:dyDescent="0.25">
      <c r="C84" s="26" t="s">
        <v>3</v>
      </c>
      <c r="D84" s="28"/>
      <c r="E84" s="26" t="s">
        <v>3</v>
      </c>
      <c r="I84" s="25"/>
    </row>
  </sheetData>
  <mergeCells count="5">
    <mergeCell ref="C4:D4"/>
    <mergeCell ref="C5:I5"/>
    <mergeCell ref="C76:E76"/>
    <mergeCell ref="B2:M2"/>
    <mergeCell ref="C6:H6"/>
  </mergeCells>
  <dataValidations count="3">
    <dataValidation type="list" allowBlank="1" showInputMessage="1" showErrorMessage="1" sqref="C9 C11 C16" xr:uid="{00000000-0002-0000-0800-000000000000}">
      <formula1>$E$78:$E$84</formula1>
    </dataValidation>
    <dataValidation type="list" allowBlank="1" showInputMessage="1" showErrorMessage="1" sqref="C10 C12:C14" xr:uid="{00000000-0002-0000-0800-000001000000}">
      <formula1>$C$78:$C$84</formula1>
    </dataValidation>
    <dataValidation type="list" allowBlank="1" showInputMessage="1" showErrorMessage="1" sqref="C15" xr:uid="{00000000-0002-0000-0800-000002000000}">
      <formula1>$D$78:$D$81</formula1>
    </dataValidation>
  </dataValidations>
  <hyperlinks>
    <hyperlink ref="I9" r:id="rId1" xr:uid="{00000000-0004-0000-0800-000000000000}"/>
    <hyperlink ref="I12" r:id="rId2" display="Learn about accessibility training" xr:uid="{00000000-0004-0000-0800-000001000000}"/>
    <hyperlink ref="I11" r:id="rId3" xr:uid="{00000000-0004-0000-0800-000002000000}"/>
    <hyperlink ref="I10" r:id="rId4" xr:uid="{00000000-0004-0000-0800-000003000000}"/>
    <hyperlink ref="I13" r:id="rId5" display="Participate in the learning and wellness event, THRIVE" xr:uid="{E9D9467A-7476-49DB-812D-FF5D21808775}"/>
    <hyperlink ref="I15" r:id="rId6" xr:uid="{0E8F6207-D661-45E8-9B6C-3621189A3DA5}"/>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Information</vt:lpstr>
      <vt:lpstr>Office Inventory</vt:lpstr>
      <vt:lpstr>Waste</vt:lpstr>
      <vt:lpstr>Kitchen</vt:lpstr>
      <vt:lpstr>Water</vt:lpstr>
      <vt:lpstr>Energy</vt:lpstr>
      <vt:lpstr>Transportation</vt:lpstr>
      <vt:lpstr>Participation</vt:lpstr>
      <vt:lpstr>Social Sustainability</vt:lpstr>
      <vt:lpstr>Summary</vt:lpstr>
      <vt:lpstr>Green Office Pledge</vt:lpstr>
      <vt:lpstr>Additional Info</vt:lpstr>
      <vt:lpstr>Waste!levels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ibalarez</dc:creator>
  <cp:lastModifiedBy>Jessie Klassen</cp:lastModifiedBy>
  <cp:lastPrinted>2011-08-22T14:32:55Z</cp:lastPrinted>
  <dcterms:created xsi:type="dcterms:W3CDTF">2011-08-11T19:16:16Z</dcterms:created>
  <dcterms:modified xsi:type="dcterms:W3CDTF">2022-06-23T20:29:01Z</dcterms:modified>
</cp:coreProperties>
</file>