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1580" windowHeight="10250"/>
  </bookViews>
  <sheets>
    <sheet name="formatted" sheetId="2" r:id="rId1"/>
  </sheets>
  <definedNames>
    <definedName name="_xlnm._FilterDatabase" localSheetId="0" hidden="1">formatted!$A$1:$Y$453</definedName>
    <definedName name="_xlnm.Print_Area" localSheetId="0">formatted!$A$1:$Y$448</definedName>
    <definedName name="_xlnm.Print_Titles" localSheetId="0">formatted!$4:$7</definedName>
  </definedNames>
  <calcPr calcId="145621"/>
</workbook>
</file>

<file path=xl/calcChain.xml><?xml version="1.0" encoding="utf-8"?>
<calcChain xmlns="http://schemas.openxmlformats.org/spreadsheetml/2006/main">
  <c r="V147" i="2" l="1"/>
  <c r="S147" i="2"/>
  <c r="Q147" i="2"/>
  <c r="O147" i="2" s="1"/>
  <c r="I147" i="2"/>
  <c r="D147" i="2" s="1"/>
  <c r="F321" i="2"/>
  <c r="C321" i="2"/>
  <c r="V316" i="2"/>
  <c r="S316" i="2"/>
  <c r="Q316" i="2"/>
  <c r="I316" i="2"/>
  <c r="G316" i="2" s="1"/>
  <c r="V317" i="2"/>
  <c r="S317" i="2"/>
  <c r="Q317" i="2"/>
  <c r="I317" i="2"/>
  <c r="G317" i="2" s="1"/>
  <c r="F306" i="2"/>
  <c r="C306" i="2"/>
  <c r="F300" i="2"/>
  <c r="V300" i="2" s="1"/>
  <c r="C300" i="2"/>
  <c r="S300" i="2" s="1"/>
  <c r="Q300" i="2"/>
  <c r="G147" i="2" l="1"/>
  <c r="L147" i="2"/>
  <c r="Y316" i="2"/>
  <c r="T316" i="2" s="1"/>
  <c r="Y147" i="2"/>
  <c r="D317" i="2"/>
  <c r="Y317" i="2"/>
  <c r="D316" i="2"/>
  <c r="Y300" i="2"/>
  <c r="I300" i="2"/>
  <c r="D300" i="2" s="1"/>
  <c r="V156" i="2"/>
  <c r="S156" i="2"/>
  <c r="Q156" i="2"/>
  <c r="O156" i="2" s="1"/>
  <c r="I156" i="2"/>
  <c r="G156" i="2" s="1"/>
  <c r="V141" i="2"/>
  <c r="S141" i="2"/>
  <c r="Q141" i="2"/>
  <c r="O141" i="2" s="1"/>
  <c r="I141" i="2"/>
  <c r="D141" i="2" s="1"/>
  <c r="V419" i="2"/>
  <c r="S419" i="2"/>
  <c r="Q419" i="2"/>
  <c r="O419" i="2" s="1"/>
  <c r="I419" i="2"/>
  <c r="G419" i="2" s="1"/>
  <c r="V417" i="2"/>
  <c r="S417" i="2"/>
  <c r="Q417" i="2"/>
  <c r="L417" i="2" s="1"/>
  <c r="I417" i="2"/>
  <c r="D417" i="2" s="1"/>
  <c r="V415" i="2"/>
  <c r="S415" i="2"/>
  <c r="Q415" i="2"/>
  <c r="O415" i="2" s="1"/>
  <c r="I415" i="2"/>
  <c r="D415" i="2" s="1"/>
  <c r="I396" i="2"/>
  <c r="Q396" i="2"/>
  <c r="O396" i="2" s="1"/>
  <c r="S396" i="2"/>
  <c r="V396" i="2"/>
  <c r="I397" i="2"/>
  <c r="Q397" i="2"/>
  <c r="O397" i="2" s="1"/>
  <c r="S397" i="2"/>
  <c r="V397" i="2"/>
  <c r="V393" i="2"/>
  <c r="S393" i="2"/>
  <c r="Q393" i="2"/>
  <c r="L393" i="2" s="1"/>
  <c r="I393" i="2"/>
  <c r="V391" i="2"/>
  <c r="S391" i="2"/>
  <c r="Q391" i="2"/>
  <c r="L391" i="2" s="1"/>
  <c r="I391" i="2"/>
  <c r="G391" i="2" s="1"/>
  <c r="V381" i="2"/>
  <c r="S381" i="2"/>
  <c r="Q381" i="2"/>
  <c r="L381" i="2" s="1"/>
  <c r="I381" i="2"/>
  <c r="V375" i="2"/>
  <c r="S375" i="2"/>
  <c r="Q375" i="2"/>
  <c r="L375" i="2" s="1"/>
  <c r="I375" i="2"/>
  <c r="G375" i="2" s="1"/>
  <c r="V373" i="2"/>
  <c r="S373" i="2"/>
  <c r="Q373" i="2"/>
  <c r="I373" i="2"/>
  <c r="G373" i="2" s="1"/>
  <c r="V362" i="2"/>
  <c r="S362" i="2"/>
  <c r="Q362" i="2"/>
  <c r="I362" i="2"/>
  <c r="G362" i="2" s="1"/>
  <c r="V361" i="2"/>
  <c r="S361" i="2"/>
  <c r="Q361" i="2"/>
  <c r="I361" i="2"/>
  <c r="G361" i="2" s="1"/>
  <c r="V303" i="2"/>
  <c r="S303" i="2"/>
  <c r="Q303" i="2"/>
  <c r="I303" i="2"/>
  <c r="I297" i="2"/>
  <c r="G297" i="2" s="1"/>
  <c r="Q297" i="2"/>
  <c r="S297" i="2"/>
  <c r="V297" i="2"/>
  <c r="V298" i="2"/>
  <c r="S298" i="2"/>
  <c r="Q298" i="2"/>
  <c r="I298" i="2"/>
  <c r="D298" i="2" s="1"/>
  <c r="V269" i="2"/>
  <c r="S269" i="2"/>
  <c r="Q269" i="2"/>
  <c r="O269" i="2" s="1"/>
  <c r="I269" i="2"/>
  <c r="G269" i="2" s="1"/>
  <c r="I239" i="2"/>
  <c r="Q239" i="2"/>
  <c r="S239" i="2"/>
  <c r="V239" i="2"/>
  <c r="I240" i="2"/>
  <c r="G240" i="2" s="1"/>
  <c r="Q240" i="2"/>
  <c r="S240" i="2"/>
  <c r="V240" i="2"/>
  <c r="I241" i="2"/>
  <c r="D241" i="2" s="1"/>
  <c r="Q241" i="2"/>
  <c r="S241" i="2"/>
  <c r="V241" i="2"/>
  <c r="I242" i="2"/>
  <c r="D242" i="2" s="1"/>
  <c r="Q242" i="2"/>
  <c r="S242" i="2"/>
  <c r="V242" i="2"/>
  <c r="I243" i="2"/>
  <c r="Q243" i="2"/>
  <c r="S243" i="2"/>
  <c r="V243" i="2"/>
  <c r="I244" i="2"/>
  <c r="Q244" i="2"/>
  <c r="S244" i="2"/>
  <c r="V244" i="2"/>
  <c r="I245" i="2"/>
  <c r="G245" i="2" s="1"/>
  <c r="Q245" i="2"/>
  <c r="S245" i="2"/>
  <c r="V245" i="2"/>
  <c r="I246" i="2"/>
  <c r="Q246" i="2"/>
  <c r="S246" i="2"/>
  <c r="V246" i="2"/>
  <c r="I235" i="2"/>
  <c r="G235" i="2" s="1"/>
  <c r="Q235" i="2"/>
  <c r="S235" i="2"/>
  <c r="V235" i="2"/>
  <c r="I236" i="2"/>
  <c r="Q236" i="2"/>
  <c r="S236" i="2"/>
  <c r="V236" i="2"/>
  <c r="V232" i="2"/>
  <c r="S232" i="2"/>
  <c r="Q232" i="2"/>
  <c r="I232" i="2"/>
  <c r="V227" i="2"/>
  <c r="S227" i="2"/>
  <c r="Q227" i="2"/>
  <c r="I227" i="2"/>
  <c r="V221" i="2"/>
  <c r="S221" i="2"/>
  <c r="Q221" i="2"/>
  <c r="I221" i="2"/>
  <c r="G221" i="2" s="1"/>
  <c r="V217" i="2"/>
  <c r="S217" i="2"/>
  <c r="Q217" i="2"/>
  <c r="I217" i="2"/>
  <c r="G217" i="2" s="1"/>
  <c r="I214" i="2"/>
  <c r="Q214" i="2"/>
  <c r="S214" i="2"/>
  <c r="V214" i="2"/>
  <c r="V207" i="2"/>
  <c r="S207" i="2"/>
  <c r="Q207" i="2"/>
  <c r="I207" i="2"/>
  <c r="G207" i="2" s="1"/>
  <c r="V202" i="2"/>
  <c r="S202" i="2"/>
  <c r="Q202" i="2"/>
  <c r="I202" i="2"/>
  <c r="I200" i="2"/>
  <c r="G200" i="2" s="1"/>
  <c r="Q200" i="2"/>
  <c r="S200" i="2"/>
  <c r="V200" i="2"/>
  <c r="V192" i="2"/>
  <c r="S192" i="2"/>
  <c r="Q192" i="2"/>
  <c r="I192" i="2"/>
  <c r="D192" i="2" s="1"/>
  <c r="V179" i="2"/>
  <c r="S179" i="2"/>
  <c r="Q179" i="2"/>
  <c r="O179" i="2" s="1"/>
  <c r="I179" i="2"/>
  <c r="D179" i="2" s="1"/>
  <c r="V178" i="2"/>
  <c r="S178" i="2"/>
  <c r="Q178" i="2"/>
  <c r="O178" i="2" s="1"/>
  <c r="I178" i="2"/>
  <c r="V144" i="2"/>
  <c r="S144" i="2"/>
  <c r="Q144" i="2"/>
  <c r="I144" i="2"/>
  <c r="V138" i="2"/>
  <c r="S138" i="2"/>
  <c r="Q138" i="2"/>
  <c r="I138" i="2"/>
  <c r="G138" i="2" s="1"/>
  <c r="V137" i="2"/>
  <c r="S137" i="2"/>
  <c r="Q137" i="2"/>
  <c r="O137" i="2" s="1"/>
  <c r="I137" i="2"/>
  <c r="G137" i="2" s="1"/>
  <c r="I129" i="2"/>
  <c r="Q129" i="2"/>
  <c r="L129" i="2" s="1"/>
  <c r="S129" i="2"/>
  <c r="V129" i="2"/>
  <c r="I100" i="2"/>
  <c r="Q100" i="2"/>
  <c r="S100" i="2"/>
  <c r="V100" i="2"/>
  <c r="I101" i="2"/>
  <c r="G101" i="2" s="1"/>
  <c r="Q101" i="2"/>
  <c r="L101" i="2" s="1"/>
  <c r="S101" i="2"/>
  <c r="V101" i="2"/>
  <c r="I102" i="2"/>
  <c r="D102" i="2" s="1"/>
  <c r="Q102" i="2"/>
  <c r="O102" i="2" s="1"/>
  <c r="S102" i="2"/>
  <c r="V102" i="2"/>
  <c r="V99" i="2"/>
  <c r="S99" i="2"/>
  <c r="Q99" i="2"/>
  <c r="L99" i="2" s="1"/>
  <c r="I99" i="2"/>
  <c r="V91" i="2"/>
  <c r="S91" i="2"/>
  <c r="Q91" i="2"/>
  <c r="I91" i="2"/>
  <c r="D91" i="2" s="1"/>
  <c r="V86" i="2"/>
  <c r="S86" i="2"/>
  <c r="Q86" i="2"/>
  <c r="O86" i="2" s="1"/>
  <c r="I86" i="2"/>
  <c r="G86" i="2" s="1"/>
  <c r="V85" i="2"/>
  <c r="S85" i="2"/>
  <c r="Q85" i="2"/>
  <c r="O85" i="2" s="1"/>
  <c r="I85" i="2"/>
  <c r="V77" i="2"/>
  <c r="S77" i="2"/>
  <c r="Q77" i="2"/>
  <c r="L77" i="2" s="1"/>
  <c r="I77" i="2"/>
  <c r="V68" i="2"/>
  <c r="S68" i="2"/>
  <c r="Q68" i="2"/>
  <c r="O68" i="2" s="1"/>
  <c r="I68" i="2"/>
  <c r="V55" i="2"/>
  <c r="S55" i="2"/>
  <c r="Q55" i="2"/>
  <c r="L55" i="2" s="1"/>
  <c r="I55" i="2"/>
  <c r="V42" i="2"/>
  <c r="S42" i="2"/>
  <c r="Q42" i="2"/>
  <c r="I42" i="2"/>
  <c r="D42" i="2" s="1"/>
  <c r="L141" i="2" l="1"/>
  <c r="W316" i="2"/>
  <c r="O77" i="2"/>
  <c r="O393" i="2"/>
  <c r="O391" i="2"/>
  <c r="W300" i="2"/>
  <c r="D297" i="2"/>
  <c r="Y141" i="2"/>
  <c r="T141" i="2" s="1"/>
  <c r="T317" i="2"/>
  <c r="O99" i="2"/>
  <c r="L156" i="2"/>
  <c r="T147" i="2"/>
  <c r="G192" i="2"/>
  <c r="L396" i="2"/>
  <c r="W147" i="2"/>
  <c r="G141" i="2"/>
  <c r="W317" i="2"/>
  <c r="O101" i="2"/>
  <c r="Y245" i="2"/>
  <c r="W245" i="2" s="1"/>
  <c r="L269" i="2"/>
  <c r="D375" i="2"/>
  <c r="Y375" i="2"/>
  <c r="D240" i="2"/>
  <c r="G102" i="2"/>
  <c r="D235" i="2"/>
  <c r="L102" i="2"/>
  <c r="Y156" i="2"/>
  <c r="L86" i="2"/>
  <c r="D419" i="2"/>
  <c r="G300" i="2"/>
  <c r="T300" i="2"/>
  <c r="L178" i="2"/>
  <c r="D156" i="2"/>
  <c r="Y221" i="2"/>
  <c r="T221" i="2" s="1"/>
  <c r="G68" i="2"/>
  <c r="D68" i="2"/>
  <c r="O91" i="2"/>
  <c r="L91" i="2"/>
  <c r="O144" i="2"/>
  <c r="L144" i="2"/>
  <c r="G417" i="2"/>
  <c r="G179" i="2"/>
  <c r="O100" i="2"/>
  <c r="L100" i="2"/>
  <c r="Y179" i="2"/>
  <c r="Y207" i="2"/>
  <c r="O373" i="2"/>
  <c r="L373" i="2"/>
  <c r="G381" i="2"/>
  <c r="D381" i="2"/>
  <c r="Y391" i="2"/>
  <c r="G397" i="2"/>
  <c r="D397" i="2"/>
  <c r="D86" i="2"/>
  <c r="G91" i="2"/>
  <c r="D129" i="2"/>
  <c r="G129" i="2"/>
  <c r="G144" i="2"/>
  <c r="D144" i="2"/>
  <c r="G227" i="2"/>
  <c r="D227" i="2"/>
  <c r="D239" i="2"/>
  <c r="G239" i="2"/>
  <c r="G246" i="2"/>
  <c r="D246" i="2"/>
  <c r="Y373" i="2"/>
  <c r="O381" i="2"/>
  <c r="D55" i="2"/>
  <c r="G55" i="2"/>
  <c r="G77" i="2"/>
  <c r="D77" i="2"/>
  <c r="G99" i="2"/>
  <c r="D99" i="2"/>
  <c r="G178" i="2"/>
  <c r="D178" i="2"/>
  <c r="G202" i="2"/>
  <c r="D202" i="2"/>
  <c r="G232" i="2"/>
  <c r="D232" i="2"/>
  <c r="G244" i="2"/>
  <c r="D244" i="2"/>
  <c r="Y269" i="2"/>
  <c r="L137" i="2"/>
  <c r="O375" i="2"/>
  <c r="D391" i="2"/>
  <c r="D245" i="2"/>
  <c r="D138" i="2"/>
  <c r="G85" i="2"/>
  <c r="D85" i="2"/>
  <c r="G243" i="2"/>
  <c r="D243" i="2"/>
  <c r="Y303" i="2"/>
  <c r="T303" i="2" s="1"/>
  <c r="G100" i="2"/>
  <c r="D100" i="2"/>
  <c r="G236" i="2"/>
  <c r="D236" i="2"/>
  <c r="G393" i="2"/>
  <c r="D393" i="2"/>
  <c r="O138" i="2"/>
  <c r="L138" i="2"/>
  <c r="O55" i="2"/>
  <c r="L68" i="2"/>
  <c r="D361" i="2"/>
  <c r="D269" i="2"/>
  <c r="D137" i="2"/>
  <c r="G242" i="2"/>
  <c r="G42" i="2"/>
  <c r="G214" i="2"/>
  <c r="D214" i="2"/>
  <c r="Y227" i="2"/>
  <c r="Y55" i="2"/>
  <c r="G396" i="2"/>
  <c r="D396" i="2"/>
  <c r="L179" i="2"/>
  <c r="L397" i="2"/>
  <c r="D373" i="2"/>
  <c r="D221" i="2"/>
  <c r="D200" i="2"/>
  <c r="D101" i="2"/>
  <c r="G241" i="2"/>
  <c r="Y243" i="2"/>
  <c r="W243" i="2" s="1"/>
  <c r="G303" i="2"/>
  <c r="D303" i="2"/>
  <c r="Y393" i="2"/>
  <c r="O129" i="2"/>
  <c r="D362" i="2"/>
  <c r="D217" i="2"/>
  <c r="D207" i="2"/>
  <c r="Y298" i="2"/>
  <c r="Y362" i="2"/>
  <c r="G415" i="2"/>
  <c r="G298" i="2"/>
  <c r="L419" i="2"/>
  <c r="Y419" i="2"/>
  <c r="O417" i="2"/>
  <c r="Y415" i="2"/>
  <c r="L415" i="2"/>
  <c r="Y361" i="2"/>
  <c r="W361" i="2" s="1"/>
  <c r="Y192" i="2"/>
  <c r="Y214" i="2"/>
  <c r="L85" i="2"/>
  <c r="Y137" i="2"/>
  <c r="Y144" i="2"/>
  <c r="W144" i="2" s="1"/>
  <c r="Y417" i="2"/>
  <c r="Y397" i="2"/>
  <c r="Y396" i="2"/>
  <c r="Y381" i="2"/>
  <c r="Y297" i="2"/>
  <c r="Y244" i="2"/>
  <c r="Y240" i="2"/>
  <c r="Y246" i="2"/>
  <c r="Y241" i="2"/>
  <c r="Y239" i="2"/>
  <c r="Y242" i="2"/>
  <c r="T242" i="2" s="1"/>
  <c r="Y235" i="2"/>
  <c r="Y236" i="2"/>
  <c r="Y232" i="2"/>
  <c r="Y217" i="2"/>
  <c r="Y202" i="2"/>
  <c r="Y200" i="2"/>
  <c r="Y178" i="2"/>
  <c r="Y138" i="2"/>
  <c r="W138" i="2" s="1"/>
  <c r="Y129" i="2"/>
  <c r="Y102" i="2"/>
  <c r="Y100" i="2"/>
  <c r="Y85" i="2"/>
  <c r="Y68" i="2"/>
  <c r="Y86" i="2"/>
  <c r="Y101" i="2"/>
  <c r="W101" i="2" s="1"/>
  <c r="Y99" i="2"/>
  <c r="Y91" i="2"/>
  <c r="Y77" i="2"/>
  <c r="Y42" i="2"/>
  <c r="T200" i="2" l="1"/>
  <c r="T415" i="2"/>
  <c r="T91" i="2"/>
  <c r="T129" i="2"/>
  <c r="T235" i="2"/>
  <c r="T381" i="2"/>
  <c r="W192" i="2"/>
  <c r="W68" i="2"/>
  <c r="T68" i="2"/>
  <c r="W99" i="2"/>
  <c r="T138" i="2"/>
  <c r="W242" i="2"/>
  <c r="W396" i="2"/>
  <c r="T361" i="2"/>
  <c r="T375" i="2"/>
  <c r="W393" i="2"/>
  <c r="T101" i="2"/>
  <c r="T178" i="2"/>
  <c r="W239" i="2"/>
  <c r="T397" i="2"/>
  <c r="T362" i="2"/>
  <c r="T55" i="2"/>
  <c r="T396" i="2"/>
  <c r="W221" i="2"/>
  <c r="T241" i="2"/>
  <c r="W227" i="2"/>
  <c r="W246" i="2"/>
  <c r="T298" i="2"/>
  <c r="T207" i="2"/>
  <c r="W141" i="2"/>
  <c r="T217" i="2"/>
  <c r="W137" i="2"/>
  <c r="T179" i="2"/>
  <c r="T42" i="2"/>
  <c r="T100" i="2"/>
  <c r="T232" i="2"/>
  <c r="T244" i="2"/>
  <c r="T243" i="2"/>
  <c r="W391" i="2"/>
  <c r="W156" i="2"/>
  <c r="W86" i="2"/>
  <c r="W417" i="2"/>
  <c r="T202" i="2"/>
  <c r="T144" i="2"/>
  <c r="W241" i="2"/>
  <c r="T269" i="2"/>
  <c r="T85" i="2"/>
  <c r="T240" i="2"/>
  <c r="W419" i="2"/>
  <c r="W375" i="2"/>
  <c r="T373" i="2"/>
  <c r="W77" i="2"/>
  <c r="W102" i="2"/>
  <c r="T236" i="2"/>
  <c r="T297" i="2"/>
  <c r="T214" i="2"/>
  <c r="W303" i="2"/>
  <c r="W202" i="2"/>
  <c r="W200" i="2"/>
  <c r="T245" i="2"/>
  <c r="T239" i="2"/>
  <c r="W373" i="2"/>
  <c r="W214" i="2"/>
  <c r="W415" i="2"/>
  <c r="T156" i="2"/>
  <c r="W397" i="2"/>
  <c r="T86" i="2"/>
  <c r="W269" i="2"/>
  <c r="W91" i="2"/>
  <c r="T227" i="2"/>
  <c r="W236" i="2"/>
  <c r="W297" i="2"/>
  <c r="T417" i="2"/>
  <c r="T246" i="2"/>
  <c r="W232" i="2"/>
  <c r="W362" i="2"/>
  <c r="W244" i="2"/>
  <c r="W207" i="2"/>
  <c r="W235" i="2"/>
  <c r="W129" i="2"/>
  <c r="W178" i="2"/>
  <c r="W381" i="2"/>
  <c r="W85" i="2"/>
  <c r="W217" i="2"/>
  <c r="T419" i="2"/>
  <c r="T391" i="2"/>
  <c r="T192" i="2"/>
  <c r="W179" i="2"/>
  <c r="W298" i="2"/>
  <c r="W100" i="2"/>
  <c r="T137" i="2"/>
  <c r="T99" i="2"/>
  <c r="W55" i="2"/>
  <c r="T393" i="2"/>
  <c r="T77" i="2"/>
  <c r="W240" i="2"/>
  <c r="W42" i="2"/>
  <c r="T102" i="2"/>
  <c r="V22" i="2" l="1"/>
  <c r="S22" i="2"/>
  <c r="Q22" i="2"/>
  <c r="I22" i="2"/>
  <c r="D22" i="2" l="1"/>
  <c r="G22" i="2"/>
  <c r="Y22" i="2"/>
  <c r="W22" i="2" l="1"/>
  <c r="T22" i="2"/>
  <c r="Q18" i="2"/>
  <c r="I18" i="2"/>
  <c r="V18" i="2"/>
  <c r="S18" i="2"/>
  <c r="G18" i="2" l="1"/>
  <c r="D18" i="2"/>
  <c r="Y18" i="2"/>
  <c r="W18" i="2" l="1"/>
  <c r="T18" i="2"/>
  <c r="F350" i="2"/>
  <c r="C350" i="2"/>
  <c r="I109" i="2"/>
  <c r="Q109" i="2"/>
  <c r="S109" i="2"/>
  <c r="V109" i="2"/>
  <c r="I154" i="2"/>
  <c r="Q154" i="2"/>
  <c r="S154" i="2"/>
  <c r="V154" i="2"/>
  <c r="I150" i="2"/>
  <c r="Q150" i="2"/>
  <c r="S150" i="2"/>
  <c r="V150" i="2"/>
  <c r="L150" i="2" l="1"/>
  <c r="O150" i="2"/>
  <c r="D109" i="2"/>
  <c r="G109" i="2"/>
  <c r="L109" i="2"/>
  <c r="O109" i="2"/>
  <c r="L154" i="2"/>
  <c r="O154" i="2"/>
  <c r="G150" i="2"/>
  <c r="D150" i="2"/>
  <c r="G154" i="2"/>
  <c r="D154" i="2"/>
  <c r="Y154" i="2"/>
  <c r="Y150" i="2"/>
  <c r="Y109" i="2"/>
  <c r="T154" i="2" l="1"/>
  <c r="W109" i="2"/>
  <c r="W150" i="2"/>
  <c r="T150" i="2"/>
  <c r="W154" i="2"/>
  <c r="T109" i="2"/>
  <c r="I411" i="2"/>
  <c r="Q411" i="2"/>
  <c r="S411" i="2"/>
  <c r="V411" i="2"/>
  <c r="F339" i="2"/>
  <c r="C339" i="2"/>
  <c r="I345" i="2"/>
  <c r="Q345" i="2"/>
  <c r="S345" i="2"/>
  <c r="V345" i="2"/>
  <c r="I337" i="2"/>
  <c r="Q337" i="2"/>
  <c r="S337" i="2"/>
  <c r="V337" i="2"/>
  <c r="I258" i="2"/>
  <c r="Q258" i="2"/>
  <c r="S258" i="2"/>
  <c r="V258" i="2"/>
  <c r="I233" i="2"/>
  <c r="Q233" i="2"/>
  <c r="S233" i="2"/>
  <c r="V233" i="2"/>
  <c r="I234" i="2"/>
  <c r="Q234" i="2"/>
  <c r="S234" i="2"/>
  <c r="V234" i="2"/>
  <c r="V208" i="2"/>
  <c r="S208" i="2"/>
  <c r="Q208" i="2"/>
  <c r="I208" i="2"/>
  <c r="I195" i="2"/>
  <c r="Q195" i="2"/>
  <c r="S195" i="2"/>
  <c r="V195" i="2"/>
  <c r="I124" i="2"/>
  <c r="Q124" i="2"/>
  <c r="S124" i="2"/>
  <c r="V124" i="2"/>
  <c r="I122" i="2"/>
  <c r="Q122" i="2"/>
  <c r="S122" i="2"/>
  <c r="V122" i="2"/>
  <c r="D122" i="2" l="1"/>
  <c r="G122" i="2"/>
  <c r="D233" i="2"/>
  <c r="G233" i="2"/>
  <c r="G208" i="2"/>
  <c r="D208" i="2"/>
  <c r="D411" i="2"/>
  <c r="G411" i="2"/>
  <c r="G337" i="2"/>
  <c r="D337" i="2"/>
  <c r="G124" i="2"/>
  <c r="D124" i="2"/>
  <c r="G234" i="2"/>
  <c r="D234" i="2"/>
  <c r="G258" i="2"/>
  <c r="D258" i="2"/>
  <c r="G345" i="2"/>
  <c r="D345" i="2"/>
  <c r="L122" i="2"/>
  <c r="O122" i="2"/>
  <c r="D195" i="2"/>
  <c r="G195" i="2"/>
  <c r="O124" i="2"/>
  <c r="L124" i="2"/>
  <c r="O411" i="2"/>
  <c r="L411" i="2"/>
  <c r="Y411" i="2"/>
  <c r="T411" i="2" s="1"/>
  <c r="Y345" i="2"/>
  <c r="Y337" i="2"/>
  <c r="Y233" i="2"/>
  <c r="Y258" i="2"/>
  <c r="Y234" i="2"/>
  <c r="Y124" i="2"/>
  <c r="Y195" i="2"/>
  <c r="Y208" i="2"/>
  <c r="T208" i="2" s="1"/>
  <c r="Y122" i="2"/>
  <c r="I67" i="2"/>
  <c r="Q67" i="2"/>
  <c r="S67" i="2"/>
  <c r="V67" i="2"/>
  <c r="V20" i="2"/>
  <c r="V17" i="2"/>
  <c r="V19" i="2"/>
  <c r="S20" i="2"/>
  <c r="S17" i="2"/>
  <c r="S19" i="2"/>
  <c r="Q20" i="2"/>
  <c r="Q17" i="2"/>
  <c r="Q19" i="2"/>
  <c r="I20" i="2"/>
  <c r="I17" i="2"/>
  <c r="I19" i="2"/>
  <c r="W122" i="2" l="1"/>
  <c r="T337" i="2"/>
  <c r="W411" i="2"/>
  <c r="W233" i="2"/>
  <c r="W208" i="2"/>
  <c r="W195" i="2"/>
  <c r="T124" i="2"/>
  <c r="W234" i="2"/>
  <c r="T258" i="2"/>
  <c r="W345" i="2"/>
  <c r="T122" i="2"/>
  <c r="W258" i="2"/>
  <c r="T345" i="2"/>
  <c r="L67" i="2"/>
  <c r="O67" i="2"/>
  <c r="G19" i="2"/>
  <c r="D19" i="2"/>
  <c r="W337" i="2"/>
  <c r="T195" i="2"/>
  <c r="T233" i="2"/>
  <c r="T234" i="2"/>
  <c r="W124" i="2"/>
  <c r="G67" i="2"/>
  <c r="D67" i="2"/>
  <c r="G20" i="2"/>
  <c r="D20" i="2"/>
  <c r="G17" i="2"/>
  <c r="D17" i="2"/>
  <c r="Y67" i="2"/>
  <c r="Y20" i="2"/>
  <c r="Y19" i="2"/>
  <c r="Y17" i="2"/>
  <c r="S9" i="2"/>
  <c r="S11" i="2"/>
  <c r="S12" i="2"/>
  <c r="S13" i="2"/>
  <c r="S14" i="2"/>
  <c r="S15" i="2"/>
  <c r="V9" i="2"/>
  <c r="V11" i="2"/>
  <c r="V12" i="2"/>
  <c r="V13" i="2"/>
  <c r="V14" i="2"/>
  <c r="V15" i="2"/>
  <c r="S28" i="2"/>
  <c r="S29" i="2"/>
  <c r="S30" i="2"/>
  <c r="S31" i="2"/>
  <c r="V28" i="2"/>
  <c r="V29" i="2"/>
  <c r="V30" i="2"/>
  <c r="V31" i="2"/>
  <c r="S36" i="2"/>
  <c r="V36" i="2"/>
  <c r="S41" i="2"/>
  <c r="S43" i="2"/>
  <c r="S44" i="2"/>
  <c r="S45" i="2"/>
  <c r="V41" i="2"/>
  <c r="V43" i="2"/>
  <c r="V44" i="2"/>
  <c r="V45" i="2"/>
  <c r="S51" i="2"/>
  <c r="S52" i="2"/>
  <c r="S53" i="2"/>
  <c r="S54" i="2"/>
  <c r="S56" i="2"/>
  <c r="S57" i="2"/>
  <c r="S58" i="2"/>
  <c r="S59" i="2"/>
  <c r="S62" i="2"/>
  <c r="S63" i="2"/>
  <c r="S64" i="2"/>
  <c r="S65" i="2"/>
  <c r="S66" i="2"/>
  <c r="S69" i="2"/>
  <c r="S70" i="2"/>
  <c r="S71" i="2"/>
  <c r="S72" i="2"/>
  <c r="S73" i="2"/>
  <c r="S74" i="2"/>
  <c r="S75" i="2"/>
  <c r="S76" i="2"/>
  <c r="V51" i="2"/>
  <c r="V52" i="2"/>
  <c r="V53" i="2"/>
  <c r="V54" i="2"/>
  <c r="V56" i="2"/>
  <c r="V57" i="2"/>
  <c r="V58" i="2"/>
  <c r="V59" i="2"/>
  <c r="V62" i="2"/>
  <c r="V63" i="2"/>
  <c r="V64" i="2"/>
  <c r="V65" i="2"/>
  <c r="V66" i="2"/>
  <c r="V69" i="2"/>
  <c r="V70" i="2"/>
  <c r="V71" i="2"/>
  <c r="V72" i="2"/>
  <c r="V73" i="2"/>
  <c r="V74" i="2"/>
  <c r="V75" i="2"/>
  <c r="V76" i="2"/>
  <c r="W17" i="2" l="1"/>
  <c r="T19" i="2"/>
  <c r="T20" i="2"/>
  <c r="T17" i="2"/>
  <c r="T67" i="2"/>
  <c r="W67" i="2"/>
  <c r="W20" i="2"/>
  <c r="W19" i="2"/>
  <c r="Q341" i="2"/>
  <c r="Q339" i="2" l="1"/>
  <c r="V339" i="2"/>
  <c r="S339" i="2"/>
  <c r="Q334" i="2"/>
  <c r="F334" i="2"/>
  <c r="C334" i="2"/>
  <c r="V332" i="2"/>
  <c r="S332" i="2"/>
  <c r="Q332" i="2"/>
  <c r="I332" i="2"/>
  <c r="Q329" i="2"/>
  <c r="F329" i="2"/>
  <c r="C329" i="2"/>
  <c r="V327" i="2"/>
  <c r="S327" i="2"/>
  <c r="Q327" i="2"/>
  <c r="I327" i="2"/>
  <c r="V326" i="2"/>
  <c r="S326" i="2"/>
  <c r="Q326" i="2"/>
  <c r="I326" i="2"/>
  <c r="V325" i="2"/>
  <c r="S325" i="2"/>
  <c r="Q325" i="2"/>
  <c r="I325" i="2"/>
  <c r="Q313" i="2"/>
  <c r="F313" i="2"/>
  <c r="C313" i="2"/>
  <c r="V311" i="2"/>
  <c r="S311" i="2"/>
  <c r="Q311" i="2"/>
  <c r="I311" i="2"/>
  <c r="V310" i="2"/>
  <c r="S310" i="2"/>
  <c r="Q310" i="2"/>
  <c r="I310" i="2"/>
  <c r="V309" i="2"/>
  <c r="S309" i="2"/>
  <c r="Q309" i="2"/>
  <c r="I309" i="2"/>
  <c r="Q306" i="2"/>
  <c r="V304" i="2"/>
  <c r="S304" i="2"/>
  <c r="Q304" i="2"/>
  <c r="I304" i="2"/>
  <c r="D311" i="2" l="1"/>
  <c r="G311" i="2"/>
  <c r="G326" i="2"/>
  <c r="D326" i="2"/>
  <c r="G310" i="2"/>
  <c r="D310" i="2"/>
  <c r="S313" i="2"/>
  <c r="V313" i="2"/>
  <c r="G309" i="2"/>
  <c r="D309" i="2"/>
  <c r="V329" i="2"/>
  <c r="G304" i="2"/>
  <c r="D304" i="2"/>
  <c r="G332" i="2"/>
  <c r="D332" i="2"/>
  <c r="G327" i="2"/>
  <c r="D327" i="2"/>
  <c r="G325" i="2"/>
  <c r="D325" i="2"/>
  <c r="S329" i="2"/>
  <c r="V334" i="2"/>
  <c r="Y326" i="2"/>
  <c r="Y327" i="2"/>
  <c r="V306" i="2"/>
  <c r="Y311" i="2"/>
  <c r="Y339" i="2"/>
  <c r="I339" i="2"/>
  <c r="I334" i="2"/>
  <c r="D334" i="2" s="1"/>
  <c r="Y325" i="2"/>
  <c r="S334" i="2"/>
  <c r="Y332" i="2"/>
  <c r="I329" i="2"/>
  <c r="G329" i="2" s="1"/>
  <c r="Y310" i="2"/>
  <c r="Y304" i="2"/>
  <c r="I306" i="2"/>
  <c r="G306" i="2" s="1"/>
  <c r="S306" i="2"/>
  <c r="I313" i="2"/>
  <c r="G313" i="2" s="1"/>
  <c r="Y309" i="2"/>
  <c r="Q127" i="2"/>
  <c r="V127" i="2"/>
  <c r="S127" i="2"/>
  <c r="T325" i="2" l="1"/>
  <c r="T327" i="2"/>
  <c r="T326" i="2"/>
  <c r="T332" i="2"/>
  <c r="W309" i="2"/>
  <c r="T304" i="2"/>
  <c r="T339" i="2"/>
  <c r="T310" i="2"/>
  <c r="T309" i="2"/>
  <c r="T311" i="2"/>
  <c r="W332" i="2"/>
  <c r="W310" i="2"/>
  <c r="W311" i="2"/>
  <c r="W304" i="2"/>
  <c r="W339" i="2"/>
  <c r="G334" i="2"/>
  <c r="W325" i="2"/>
  <c r="W327" i="2"/>
  <c r="D329" i="2"/>
  <c r="W326" i="2"/>
  <c r="D313" i="2"/>
  <c r="G339" i="2"/>
  <c r="D339" i="2"/>
  <c r="O127" i="2"/>
  <c r="L127" i="2"/>
  <c r="D306" i="2"/>
  <c r="Y313" i="2"/>
  <c r="W313" i="2" s="1"/>
  <c r="Y329" i="2"/>
  <c r="Y306" i="2"/>
  <c r="Y334" i="2"/>
  <c r="Y127" i="2"/>
  <c r="V175" i="2"/>
  <c r="S175" i="2"/>
  <c r="Q175" i="2"/>
  <c r="I175" i="2"/>
  <c r="T127" i="2" l="1"/>
  <c r="W334" i="2"/>
  <c r="T306" i="2"/>
  <c r="W329" i="2"/>
  <c r="T313" i="2"/>
  <c r="W127" i="2"/>
  <c r="T334" i="2"/>
  <c r="T329" i="2"/>
  <c r="W306" i="2"/>
  <c r="G175" i="2"/>
  <c r="D175" i="2"/>
  <c r="L175" i="2"/>
  <c r="O175" i="2"/>
  <c r="Y175" i="2"/>
  <c r="W175" i="2" l="1"/>
  <c r="T175" i="2"/>
  <c r="I180" i="2"/>
  <c r="I404" i="2"/>
  <c r="Q404" i="2"/>
  <c r="S404" i="2"/>
  <c r="V404" i="2"/>
  <c r="O404" i="2" l="1"/>
  <c r="L404" i="2"/>
  <c r="G404" i="2"/>
  <c r="D404" i="2"/>
  <c r="G180" i="2"/>
  <c r="D180" i="2"/>
  <c r="Y404" i="2"/>
  <c r="I213" i="2"/>
  <c r="Q213" i="2"/>
  <c r="S213" i="2"/>
  <c r="V213" i="2"/>
  <c r="S108" i="2"/>
  <c r="S110" i="2"/>
  <c r="S111" i="2"/>
  <c r="S112" i="2"/>
  <c r="S113" i="2"/>
  <c r="S114" i="2"/>
  <c r="S115" i="2"/>
  <c r="S116" i="2"/>
  <c r="S117" i="2"/>
  <c r="I108" i="2"/>
  <c r="I110" i="2"/>
  <c r="I111" i="2"/>
  <c r="I112" i="2"/>
  <c r="I113" i="2"/>
  <c r="I114" i="2"/>
  <c r="I115" i="2"/>
  <c r="V180" i="2"/>
  <c r="S180" i="2"/>
  <c r="Q180" i="2"/>
  <c r="I153" i="2"/>
  <c r="Q153" i="2"/>
  <c r="S153" i="2"/>
  <c r="V153" i="2"/>
  <c r="I127" i="2"/>
  <c r="I126" i="2"/>
  <c r="Q126" i="2"/>
  <c r="S126" i="2"/>
  <c r="V126" i="2"/>
  <c r="I105" i="2"/>
  <c r="Q105" i="2"/>
  <c r="S105" i="2"/>
  <c r="V105" i="2"/>
  <c r="I104" i="2"/>
  <c r="Q104" i="2"/>
  <c r="S104" i="2"/>
  <c r="V104" i="2"/>
  <c r="S81" i="2"/>
  <c r="I81" i="2"/>
  <c r="Q81" i="2"/>
  <c r="V81" i="2"/>
  <c r="W404" i="2" l="1"/>
  <c r="T404" i="2"/>
  <c r="G110" i="2"/>
  <c r="D110" i="2"/>
  <c r="G104" i="2"/>
  <c r="D104" i="2"/>
  <c r="O153" i="2"/>
  <c r="L153" i="2"/>
  <c r="G115" i="2"/>
  <c r="D115" i="2"/>
  <c r="G153" i="2"/>
  <c r="D153" i="2"/>
  <c r="G114" i="2"/>
  <c r="D114" i="2"/>
  <c r="O180" i="2"/>
  <c r="L180" i="2"/>
  <c r="D113" i="2"/>
  <c r="G113" i="2"/>
  <c r="L105" i="2"/>
  <c r="O105" i="2"/>
  <c r="O126" i="2"/>
  <c r="L126" i="2"/>
  <c r="G112" i="2"/>
  <c r="D112" i="2"/>
  <c r="G105" i="2"/>
  <c r="D105" i="2"/>
  <c r="D126" i="2"/>
  <c r="G126" i="2"/>
  <c r="G111" i="2"/>
  <c r="D111" i="2"/>
  <c r="G213" i="2"/>
  <c r="D213" i="2"/>
  <c r="G127" i="2"/>
  <c r="D127" i="2"/>
  <c r="O81" i="2"/>
  <c r="L81" i="2"/>
  <c r="G108" i="2"/>
  <c r="D108" i="2"/>
  <c r="D81" i="2"/>
  <c r="G81" i="2"/>
  <c r="L104" i="2"/>
  <c r="O104" i="2"/>
  <c r="Y213" i="2"/>
  <c r="Y180" i="2"/>
  <c r="Y153" i="2"/>
  <c r="Y126" i="2"/>
  <c r="Y104" i="2"/>
  <c r="Y105" i="2"/>
  <c r="Y81" i="2"/>
  <c r="I45" i="2"/>
  <c r="T153" i="2" l="1"/>
  <c r="T180" i="2"/>
  <c r="W126" i="2"/>
  <c r="W81" i="2"/>
  <c r="T213" i="2"/>
  <c r="T105" i="2"/>
  <c r="W180" i="2"/>
  <c r="W104" i="2"/>
  <c r="W153" i="2"/>
  <c r="T81" i="2"/>
  <c r="W213" i="2"/>
  <c r="T126" i="2"/>
  <c r="G45" i="2"/>
  <c r="D45" i="2"/>
  <c r="W105" i="2"/>
  <c r="T104" i="2"/>
  <c r="Y45" i="2"/>
  <c r="N288" i="2"/>
  <c r="K288" i="2"/>
  <c r="S166" i="2"/>
  <c r="V166" i="2"/>
  <c r="I166" i="2"/>
  <c r="Q166" i="2"/>
  <c r="W45" i="2" l="1"/>
  <c r="T45" i="2"/>
  <c r="L166" i="2"/>
  <c r="O166" i="2"/>
  <c r="D166" i="2"/>
  <c r="G166" i="2"/>
  <c r="Y166" i="2"/>
  <c r="Q108" i="2"/>
  <c r="V108" i="2"/>
  <c r="F38" i="2"/>
  <c r="C38" i="2"/>
  <c r="T166" i="2" l="1"/>
  <c r="W166" i="2"/>
  <c r="O108" i="2"/>
  <c r="L108" i="2"/>
  <c r="Y108" i="2"/>
  <c r="T108" i="2" l="1"/>
  <c r="W108" i="2"/>
  <c r="V117" i="2" l="1"/>
  <c r="Q117" i="2"/>
  <c r="I117" i="2"/>
  <c r="I401" i="2"/>
  <c r="Q401" i="2"/>
  <c r="S401" i="2"/>
  <c r="V401" i="2"/>
  <c r="O117" i="2" l="1"/>
  <c r="L117" i="2"/>
  <c r="G117" i="2"/>
  <c r="D117" i="2"/>
  <c r="D401" i="2"/>
  <c r="G401" i="2"/>
  <c r="L401" i="2"/>
  <c r="O401" i="2"/>
  <c r="Y117" i="2"/>
  <c r="Y401" i="2"/>
  <c r="T117" i="2" l="1"/>
  <c r="T401" i="2"/>
  <c r="W117" i="2"/>
  <c r="W401" i="2"/>
  <c r="V383" i="2"/>
  <c r="S383" i="2"/>
  <c r="Q383" i="2"/>
  <c r="I383" i="2"/>
  <c r="V177" i="2"/>
  <c r="S177" i="2"/>
  <c r="Q177" i="2"/>
  <c r="I177" i="2"/>
  <c r="V174" i="2"/>
  <c r="S174" i="2"/>
  <c r="Q174" i="2"/>
  <c r="I174" i="2"/>
  <c r="G383" i="2" l="1"/>
  <c r="D383" i="2"/>
  <c r="L174" i="2"/>
  <c r="O174" i="2"/>
  <c r="L383" i="2"/>
  <c r="O383" i="2"/>
  <c r="G177" i="2"/>
  <c r="D177" i="2"/>
  <c r="L177" i="2"/>
  <c r="O177" i="2"/>
  <c r="D174" i="2"/>
  <c r="G174" i="2"/>
  <c r="Y174" i="2"/>
  <c r="Y177" i="2"/>
  <c r="Y383" i="2"/>
  <c r="W383" i="2" l="1"/>
  <c r="W174" i="2"/>
  <c r="T177" i="2"/>
  <c r="T383" i="2"/>
  <c r="W177" i="2"/>
  <c r="T174" i="2"/>
  <c r="V260" i="2"/>
  <c r="S260" i="2"/>
  <c r="Q260" i="2"/>
  <c r="I260" i="2"/>
  <c r="V255" i="2"/>
  <c r="S255" i="2"/>
  <c r="Q255" i="2"/>
  <c r="I255" i="2"/>
  <c r="V205" i="2"/>
  <c r="S205" i="2"/>
  <c r="Q205" i="2"/>
  <c r="I205" i="2"/>
  <c r="V247" i="2"/>
  <c r="S247" i="2"/>
  <c r="Q247" i="2"/>
  <c r="I247" i="2"/>
  <c r="V237" i="2"/>
  <c r="S237" i="2"/>
  <c r="Q237" i="2"/>
  <c r="I237" i="2"/>
  <c r="V197" i="2"/>
  <c r="S197" i="2"/>
  <c r="Q197" i="2"/>
  <c r="I197" i="2"/>
  <c r="Q54" i="2"/>
  <c r="I54" i="2"/>
  <c r="G237" i="2" l="1"/>
  <c r="D237" i="2"/>
  <c r="G260" i="2"/>
  <c r="D260" i="2"/>
  <c r="G54" i="2"/>
  <c r="D54" i="2"/>
  <c r="D197" i="2"/>
  <c r="G197" i="2"/>
  <c r="G247" i="2"/>
  <c r="D247" i="2"/>
  <c r="D255" i="2"/>
  <c r="G255" i="2"/>
  <c r="G205" i="2"/>
  <c r="D205" i="2"/>
  <c r="O54" i="2"/>
  <c r="L54" i="2"/>
  <c r="Y205" i="2"/>
  <c r="Y255" i="2"/>
  <c r="Y260" i="2"/>
  <c r="T260" i="2" s="1"/>
  <c r="Y247" i="2"/>
  <c r="Y237" i="2"/>
  <c r="Y197" i="2"/>
  <c r="Y54" i="2"/>
  <c r="V96" i="2"/>
  <c r="S96" i="2"/>
  <c r="Q96" i="2"/>
  <c r="I96" i="2"/>
  <c r="S92" i="2"/>
  <c r="I80" i="2"/>
  <c r="Q80" i="2"/>
  <c r="S80" i="2"/>
  <c r="V80" i="2"/>
  <c r="S78" i="2"/>
  <c r="S79" i="2"/>
  <c r="S82" i="2"/>
  <c r="S83" i="2"/>
  <c r="S87" i="2"/>
  <c r="S88" i="2"/>
  <c r="S89" i="2"/>
  <c r="S90" i="2"/>
  <c r="S93" i="2"/>
  <c r="V78" i="2"/>
  <c r="V79" i="2"/>
  <c r="V82" i="2"/>
  <c r="V83" i="2"/>
  <c r="V87" i="2"/>
  <c r="V88" i="2"/>
  <c r="V89" i="2"/>
  <c r="V90" i="2"/>
  <c r="V92" i="2"/>
  <c r="V93" i="2"/>
  <c r="S94" i="2"/>
  <c r="S95" i="2"/>
  <c r="S97" i="2"/>
  <c r="S98" i="2"/>
  <c r="S106" i="2"/>
  <c r="S107" i="2"/>
  <c r="S121" i="2"/>
  <c r="S123" i="2"/>
  <c r="S125" i="2"/>
  <c r="S128" i="2"/>
  <c r="S130" i="2"/>
  <c r="V94" i="2"/>
  <c r="V95" i="2"/>
  <c r="V97" i="2"/>
  <c r="V98" i="2"/>
  <c r="V106" i="2"/>
  <c r="V107" i="2"/>
  <c r="V110" i="2"/>
  <c r="V111" i="2"/>
  <c r="V112" i="2"/>
  <c r="V113" i="2"/>
  <c r="V114" i="2"/>
  <c r="V115" i="2"/>
  <c r="V116" i="2"/>
  <c r="V121" i="2"/>
  <c r="V123" i="2"/>
  <c r="V125" i="2"/>
  <c r="V128" i="2"/>
  <c r="V130" i="2"/>
  <c r="S136" i="2"/>
  <c r="S139" i="2"/>
  <c r="S140" i="2"/>
  <c r="S142" i="2"/>
  <c r="S143" i="2"/>
  <c r="S149" i="2"/>
  <c r="S151" i="2"/>
  <c r="S152" i="2"/>
  <c r="S155" i="2"/>
  <c r="S157" i="2"/>
  <c r="S159" i="2"/>
  <c r="S160" i="2"/>
  <c r="S161" i="2"/>
  <c r="S162" i="2"/>
  <c r="S163" i="2"/>
  <c r="S164" i="2"/>
  <c r="S165" i="2"/>
  <c r="S167" i="2"/>
  <c r="S168" i="2"/>
  <c r="S169" i="2"/>
  <c r="V136" i="2"/>
  <c r="V139" i="2"/>
  <c r="V140" i="2"/>
  <c r="V142" i="2"/>
  <c r="V143" i="2"/>
  <c r="V149" i="2"/>
  <c r="V151" i="2"/>
  <c r="V152" i="2"/>
  <c r="V155" i="2"/>
  <c r="V157" i="2"/>
  <c r="V159" i="2"/>
  <c r="V160" i="2"/>
  <c r="V161" i="2"/>
  <c r="V162" i="2"/>
  <c r="V163" i="2"/>
  <c r="V164" i="2"/>
  <c r="V165" i="2"/>
  <c r="V167" i="2"/>
  <c r="V168" i="2"/>
  <c r="V169" i="2"/>
  <c r="S173" i="2"/>
  <c r="S176" i="2"/>
  <c r="S181" i="2"/>
  <c r="V173" i="2"/>
  <c r="V176" i="2"/>
  <c r="V181" i="2"/>
  <c r="S188" i="2"/>
  <c r="S189" i="2"/>
  <c r="S190" i="2"/>
  <c r="S191" i="2"/>
  <c r="S193" i="2"/>
  <c r="S194" i="2"/>
  <c r="S196" i="2"/>
  <c r="S199" i="2"/>
  <c r="S201" i="2"/>
  <c r="S203" i="2"/>
  <c r="S204" i="2"/>
  <c r="S206" i="2"/>
  <c r="S209" i="2"/>
  <c r="S210" i="2"/>
  <c r="S212" i="2"/>
  <c r="S215" i="2"/>
  <c r="S216" i="2"/>
  <c r="S218" i="2"/>
  <c r="S219" i="2"/>
  <c r="S220" i="2"/>
  <c r="S222" i="2"/>
  <c r="S223" i="2"/>
  <c r="S224" i="2"/>
  <c r="S225" i="2"/>
  <c r="S226" i="2"/>
  <c r="V188" i="2"/>
  <c r="V189" i="2"/>
  <c r="V190" i="2"/>
  <c r="V191" i="2"/>
  <c r="V193" i="2"/>
  <c r="V194" i="2"/>
  <c r="V196" i="2"/>
  <c r="V199" i="2"/>
  <c r="V201" i="2"/>
  <c r="V203" i="2"/>
  <c r="V204" i="2"/>
  <c r="V206" i="2"/>
  <c r="V209" i="2"/>
  <c r="V210" i="2"/>
  <c r="V212" i="2"/>
  <c r="V215" i="2"/>
  <c r="V216" i="2"/>
  <c r="V218" i="2"/>
  <c r="V219" i="2"/>
  <c r="V220" i="2"/>
  <c r="V222" i="2"/>
  <c r="V223" i="2"/>
  <c r="V224" i="2"/>
  <c r="V225" i="2"/>
  <c r="V226" i="2"/>
  <c r="S248" i="2"/>
  <c r="S249" i="2"/>
  <c r="V248" i="2"/>
  <c r="V249" i="2"/>
  <c r="S254" i="2"/>
  <c r="S256" i="2"/>
  <c r="S257" i="2"/>
  <c r="S259" i="2"/>
  <c r="S261" i="2"/>
  <c r="S262" i="2"/>
  <c r="S263" i="2"/>
  <c r="V254" i="2"/>
  <c r="V256" i="2"/>
  <c r="V257" i="2"/>
  <c r="V259" i="2"/>
  <c r="V261" i="2"/>
  <c r="V262" i="2"/>
  <c r="V263" i="2"/>
  <c r="V427" i="2"/>
  <c r="V428" i="2"/>
  <c r="V429" i="2"/>
  <c r="V430" i="2"/>
  <c r="V431" i="2"/>
  <c r="V432" i="2"/>
  <c r="S427" i="2"/>
  <c r="S428" i="2"/>
  <c r="S429" i="2"/>
  <c r="S430" i="2"/>
  <c r="S431" i="2"/>
  <c r="S432" i="2"/>
  <c r="V425" i="2"/>
  <c r="S425" i="2"/>
  <c r="V379" i="2"/>
  <c r="V380" i="2"/>
  <c r="V382" i="2"/>
  <c r="V384" i="2"/>
  <c r="V385" i="2"/>
  <c r="V386" i="2"/>
  <c r="V387" i="2"/>
  <c r="V388" i="2"/>
  <c r="V389" i="2"/>
  <c r="V390" i="2"/>
  <c r="V395" i="2"/>
  <c r="V394" i="2"/>
  <c r="V398" i="2"/>
  <c r="V399" i="2"/>
  <c r="V402" i="2"/>
  <c r="V403" i="2"/>
  <c r="V405" i="2"/>
  <c r="V406" i="2"/>
  <c r="V407" i="2"/>
  <c r="V408" i="2"/>
  <c r="V410" i="2"/>
  <c r="V409" i="2"/>
  <c r="V416" i="2"/>
  <c r="V418" i="2"/>
  <c r="V420" i="2"/>
  <c r="S379" i="2"/>
  <c r="S380" i="2"/>
  <c r="S382" i="2"/>
  <c r="S384" i="2"/>
  <c r="S385" i="2"/>
  <c r="S386" i="2"/>
  <c r="S387" i="2"/>
  <c r="S388" i="2"/>
  <c r="S389" i="2"/>
  <c r="S390" i="2"/>
  <c r="S395" i="2"/>
  <c r="S394" i="2"/>
  <c r="S398" i="2"/>
  <c r="S399" i="2"/>
  <c r="S402" i="2"/>
  <c r="S403" i="2"/>
  <c r="S405" i="2"/>
  <c r="S406" i="2"/>
  <c r="S407" i="2"/>
  <c r="S408" i="2"/>
  <c r="S410" i="2"/>
  <c r="S409" i="2"/>
  <c r="S416" i="2"/>
  <c r="S418" i="2"/>
  <c r="S420" i="2"/>
  <c r="V370" i="2"/>
  <c r="V371" i="2"/>
  <c r="V376" i="2"/>
  <c r="S370" i="2"/>
  <c r="S371" i="2"/>
  <c r="S376" i="2"/>
  <c r="V378" i="2"/>
  <c r="V369" i="2"/>
  <c r="S378" i="2"/>
  <c r="S369" i="2"/>
  <c r="V360" i="2"/>
  <c r="V363" i="2"/>
  <c r="V364" i="2"/>
  <c r="V359" i="2"/>
  <c r="S360" i="2"/>
  <c r="S363" i="2"/>
  <c r="S364" i="2"/>
  <c r="S359" i="2"/>
  <c r="V319" i="2"/>
  <c r="V318" i="2"/>
  <c r="S319" i="2"/>
  <c r="S318" i="2"/>
  <c r="V354" i="2"/>
  <c r="V353" i="2"/>
  <c r="V346" i="2"/>
  <c r="V347" i="2"/>
  <c r="V348" i="2"/>
  <c r="S346" i="2"/>
  <c r="S347" i="2"/>
  <c r="S348" i="2"/>
  <c r="S354" i="2"/>
  <c r="S353" i="2"/>
  <c r="V292" i="2"/>
  <c r="S292" i="2"/>
  <c r="V291" i="2"/>
  <c r="S291" i="2"/>
  <c r="V270" i="2"/>
  <c r="V271" i="2"/>
  <c r="V272" i="2"/>
  <c r="V273" i="2"/>
  <c r="V274" i="2"/>
  <c r="V275" i="2"/>
  <c r="V276" i="2"/>
  <c r="V277" i="2"/>
  <c r="V278" i="2"/>
  <c r="V279" i="2"/>
  <c r="V281" i="2"/>
  <c r="V282" i="2"/>
  <c r="V284" i="2"/>
  <c r="V285" i="2"/>
  <c r="V286" i="2"/>
  <c r="V268" i="2"/>
  <c r="S270" i="2"/>
  <c r="S271" i="2"/>
  <c r="S272" i="2"/>
  <c r="S273" i="2"/>
  <c r="S274" i="2"/>
  <c r="S275" i="2"/>
  <c r="S276" i="2"/>
  <c r="S277" i="2"/>
  <c r="S278" i="2"/>
  <c r="S279" i="2"/>
  <c r="S281" i="2"/>
  <c r="S282" i="2"/>
  <c r="S284" i="2"/>
  <c r="S285" i="2"/>
  <c r="S286" i="2"/>
  <c r="S268" i="2"/>
  <c r="C24" i="2"/>
  <c r="W197" i="2" l="1"/>
  <c r="T205" i="2"/>
  <c r="W237" i="2"/>
  <c r="W205" i="2"/>
  <c r="W260" i="2"/>
  <c r="W255" i="2"/>
  <c r="T197" i="2"/>
  <c r="T237" i="2"/>
  <c r="L96" i="2"/>
  <c r="O96" i="2"/>
  <c r="W247" i="2"/>
  <c r="T247" i="2"/>
  <c r="Y115" i="2"/>
  <c r="W54" i="2"/>
  <c r="T54" i="2"/>
  <c r="O80" i="2"/>
  <c r="L80" i="2"/>
  <c r="T255" i="2"/>
  <c r="G80" i="2"/>
  <c r="D80" i="2"/>
  <c r="G96" i="2"/>
  <c r="D96" i="2"/>
  <c r="Y80" i="2"/>
  <c r="Y96" i="2"/>
  <c r="T96" i="2" s="1"/>
  <c r="V47" i="2"/>
  <c r="Y432" i="2"/>
  <c r="Y431" i="2"/>
  <c r="Y430" i="2"/>
  <c r="T430" i="2" s="1"/>
  <c r="Y429" i="2"/>
  <c r="Y428" i="2"/>
  <c r="Y427" i="2"/>
  <c r="T427" i="2" s="1"/>
  <c r="Y425" i="2"/>
  <c r="T425" i="2" s="1"/>
  <c r="Y420" i="2"/>
  <c r="Y418" i="2"/>
  <c r="Y416" i="2"/>
  <c r="Y409" i="2"/>
  <c r="Y410" i="2"/>
  <c r="Y408" i="2"/>
  <c r="Y407" i="2"/>
  <c r="T407" i="2" s="1"/>
  <c r="Y406" i="2"/>
  <c r="Y405" i="2"/>
  <c r="Y403" i="2"/>
  <c r="Y402" i="2"/>
  <c r="Y399" i="2"/>
  <c r="Y398" i="2"/>
  <c r="Y394" i="2"/>
  <c r="Y395" i="2"/>
  <c r="Y390" i="2"/>
  <c r="Y389" i="2"/>
  <c r="Y388" i="2"/>
  <c r="Y387" i="2"/>
  <c r="Y386" i="2"/>
  <c r="Y385" i="2"/>
  <c r="Y384" i="2"/>
  <c r="Y382" i="2"/>
  <c r="Y380" i="2"/>
  <c r="Y379" i="2"/>
  <c r="Y378" i="2"/>
  <c r="Y376" i="2"/>
  <c r="Y371" i="2"/>
  <c r="Y370" i="2"/>
  <c r="Y369" i="2"/>
  <c r="Y364" i="2"/>
  <c r="Y363" i="2"/>
  <c r="Y360" i="2"/>
  <c r="Y359" i="2"/>
  <c r="Y319" i="2"/>
  <c r="Y318" i="2"/>
  <c r="Y354" i="2"/>
  <c r="Y353" i="2"/>
  <c r="W353" i="2" s="1"/>
  <c r="Y348" i="2"/>
  <c r="Y347" i="2"/>
  <c r="Y346" i="2"/>
  <c r="Y292" i="2"/>
  <c r="Y291" i="2"/>
  <c r="Y286" i="2"/>
  <c r="Y285" i="2"/>
  <c r="T285" i="2" s="1"/>
  <c r="Y284" i="2"/>
  <c r="Y282" i="2"/>
  <c r="Y281" i="2"/>
  <c r="Y279" i="2"/>
  <c r="Y278" i="2"/>
  <c r="T278" i="2" s="1"/>
  <c r="Y277" i="2"/>
  <c r="Y276" i="2"/>
  <c r="Y275" i="2"/>
  <c r="T275" i="2" s="1"/>
  <c r="Y274" i="2"/>
  <c r="Y273" i="2"/>
  <c r="Y272" i="2"/>
  <c r="Y271" i="2"/>
  <c r="Y270" i="2"/>
  <c r="Y268" i="2"/>
  <c r="Y263" i="2"/>
  <c r="Y262" i="2"/>
  <c r="T262" i="2" s="1"/>
  <c r="Y261" i="2"/>
  <c r="Y259" i="2"/>
  <c r="Y257" i="2"/>
  <c r="Y256" i="2"/>
  <c r="Y254" i="2"/>
  <c r="Y249" i="2"/>
  <c r="Y248" i="2"/>
  <c r="Y226" i="2"/>
  <c r="Y225" i="2"/>
  <c r="Y224" i="2"/>
  <c r="Y223" i="2"/>
  <c r="Y222" i="2"/>
  <c r="Y220" i="2"/>
  <c r="Y219" i="2"/>
  <c r="T219" i="2" s="1"/>
  <c r="Y218" i="2"/>
  <c r="Y216" i="2"/>
  <c r="Y215" i="2"/>
  <c r="Y212" i="2"/>
  <c r="Y210" i="2"/>
  <c r="W210" i="2" s="1"/>
  <c r="Y209" i="2"/>
  <c r="Y206" i="2"/>
  <c r="W206" i="2" s="1"/>
  <c r="Y204" i="2"/>
  <c r="T204" i="2" s="1"/>
  <c r="Y203" i="2"/>
  <c r="Y201" i="2"/>
  <c r="Y199" i="2"/>
  <c r="Y196" i="2"/>
  <c r="Y194" i="2"/>
  <c r="Y193" i="2"/>
  <c r="Y191" i="2"/>
  <c r="Y190" i="2"/>
  <c r="Y189" i="2"/>
  <c r="Y188" i="2"/>
  <c r="Y181" i="2"/>
  <c r="Y176" i="2"/>
  <c r="Y173" i="2"/>
  <c r="Y169" i="2"/>
  <c r="Y168" i="2"/>
  <c r="Y167" i="2"/>
  <c r="Y165" i="2"/>
  <c r="Y164" i="2"/>
  <c r="Y163" i="2"/>
  <c r="Y162" i="2"/>
  <c r="Y161" i="2"/>
  <c r="Y160" i="2"/>
  <c r="Y159" i="2"/>
  <c r="Y157" i="2"/>
  <c r="Y155" i="2"/>
  <c r="Y152" i="2"/>
  <c r="Y151" i="2"/>
  <c r="W151" i="2" s="1"/>
  <c r="Y149" i="2"/>
  <c r="Y143" i="2"/>
  <c r="Y142" i="2"/>
  <c r="Y140" i="2"/>
  <c r="Y139" i="2"/>
  <c r="Y136" i="2"/>
  <c r="Y130" i="2"/>
  <c r="W130" i="2" s="1"/>
  <c r="Y128" i="2"/>
  <c r="Y125" i="2"/>
  <c r="Y123" i="2"/>
  <c r="Y121" i="2"/>
  <c r="Y116" i="2"/>
  <c r="Y114" i="2"/>
  <c r="Y113" i="2"/>
  <c r="Y112" i="2"/>
  <c r="Y111" i="2"/>
  <c r="Y110" i="2"/>
  <c r="Y107" i="2"/>
  <c r="Y106" i="2"/>
  <c r="Y98" i="2"/>
  <c r="Y97" i="2"/>
  <c r="Y95" i="2"/>
  <c r="Y94" i="2"/>
  <c r="Y93" i="2"/>
  <c r="Y92" i="2"/>
  <c r="Y90" i="2"/>
  <c r="W90" i="2" s="1"/>
  <c r="Y89" i="2"/>
  <c r="Y88" i="2"/>
  <c r="Y87" i="2"/>
  <c r="Y83" i="2"/>
  <c r="Y82" i="2"/>
  <c r="Y79" i="2"/>
  <c r="T79" i="2" s="1"/>
  <c r="Y78" i="2"/>
  <c r="Y76" i="2"/>
  <c r="Y75" i="2"/>
  <c r="Y74" i="2"/>
  <c r="Y73" i="2"/>
  <c r="Y72" i="2"/>
  <c r="Y71" i="2"/>
  <c r="Y70" i="2"/>
  <c r="Y69" i="2"/>
  <c r="Y66" i="2"/>
  <c r="Y65" i="2"/>
  <c r="Y64" i="2"/>
  <c r="Y63" i="2"/>
  <c r="Y62" i="2"/>
  <c r="Y59" i="2"/>
  <c r="Y58" i="2"/>
  <c r="Y57" i="2"/>
  <c r="Y56" i="2"/>
  <c r="Y53" i="2"/>
  <c r="Y52" i="2"/>
  <c r="Y51" i="2"/>
  <c r="S47" i="2"/>
  <c r="Y44" i="2"/>
  <c r="Y43" i="2"/>
  <c r="Y41" i="2"/>
  <c r="Y36" i="2"/>
  <c r="Y31" i="2"/>
  <c r="Y30" i="2"/>
  <c r="Y29" i="2"/>
  <c r="Y28" i="2"/>
  <c r="Y15" i="2"/>
  <c r="Y14" i="2"/>
  <c r="Y13" i="2"/>
  <c r="Y12" i="2"/>
  <c r="Y11" i="2"/>
  <c r="Y9" i="2"/>
  <c r="Q432" i="2"/>
  <c r="Q431" i="2"/>
  <c r="Q430" i="2"/>
  <c r="Q429" i="2"/>
  <c r="Q428" i="2"/>
  <c r="Q427" i="2"/>
  <c r="Q425" i="2"/>
  <c r="N422" i="2"/>
  <c r="K422" i="2"/>
  <c r="Q420" i="2"/>
  <c r="Q418" i="2"/>
  <c r="Q416" i="2"/>
  <c r="Q409" i="2"/>
  <c r="Q410" i="2"/>
  <c r="Q408" i="2"/>
  <c r="Q407" i="2"/>
  <c r="Q406" i="2"/>
  <c r="Q405" i="2"/>
  <c r="Q403" i="2"/>
  <c r="Q402" i="2"/>
  <c r="Q399" i="2"/>
  <c r="Q398" i="2"/>
  <c r="Q394" i="2"/>
  <c r="Q395" i="2"/>
  <c r="Q390" i="2"/>
  <c r="Q389" i="2"/>
  <c r="Q388" i="2"/>
  <c r="Q387" i="2"/>
  <c r="Q386" i="2"/>
  <c r="Q385" i="2"/>
  <c r="Q384" i="2"/>
  <c r="Q382" i="2"/>
  <c r="Q380" i="2"/>
  <c r="Q379" i="2"/>
  <c r="Q378" i="2"/>
  <c r="Q376" i="2"/>
  <c r="Q371" i="2"/>
  <c r="Q370" i="2"/>
  <c r="Q369" i="2"/>
  <c r="Q364" i="2"/>
  <c r="Q363" i="2"/>
  <c r="Q360" i="2"/>
  <c r="Q359" i="2"/>
  <c r="Q319" i="2"/>
  <c r="Q318" i="2"/>
  <c r="Q354" i="2"/>
  <c r="Q353" i="2"/>
  <c r="Q348" i="2"/>
  <c r="Q347" i="2"/>
  <c r="Q346" i="2"/>
  <c r="Q292" i="2"/>
  <c r="Q291" i="2"/>
  <c r="Q286" i="2"/>
  <c r="Q285" i="2"/>
  <c r="Q284" i="2"/>
  <c r="Q282" i="2"/>
  <c r="Q281" i="2"/>
  <c r="Q279" i="2"/>
  <c r="Q278" i="2"/>
  <c r="Q277" i="2"/>
  <c r="Q276" i="2"/>
  <c r="Q275" i="2"/>
  <c r="Q274" i="2"/>
  <c r="Q273" i="2"/>
  <c r="Q272" i="2"/>
  <c r="Q271" i="2"/>
  <c r="Q270" i="2"/>
  <c r="Q268" i="2"/>
  <c r="Q263" i="2"/>
  <c r="Q262" i="2"/>
  <c r="Q261" i="2"/>
  <c r="Q259" i="2"/>
  <c r="Q257" i="2"/>
  <c r="Q256" i="2"/>
  <c r="Q254" i="2"/>
  <c r="Q249" i="2"/>
  <c r="Q248" i="2"/>
  <c r="Q226" i="2"/>
  <c r="Q225" i="2"/>
  <c r="Q224" i="2"/>
  <c r="Q223" i="2"/>
  <c r="Q222" i="2"/>
  <c r="Q220" i="2"/>
  <c r="Q219" i="2"/>
  <c r="Q218" i="2"/>
  <c r="Q216" i="2"/>
  <c r="Q215" i="2"/>
  <c r="Q212" i="2"/>
  <c r="Q210" i="2"/>
  <c r="Q209" i="2"/>
  <c r="Q206" i="2"/>
  <c r="Q204" i="2"/>
  <c r="Q203" i="2"/>
  <c r="Q201" i="2"/>
  <c r="Q199" i="2"/>
  <c r="Q196" i="2"/>
  <c r="Q194" i="2"/>
  <c r="Q193" i="2"/>
  <c r="Q191" i="2"/>
  <c r="Q190" i="2"/>
  <c r="Q189" i="2"/>
  <c r="Q188" i="2"/>
  <c r="N183" i="2"/>
  <c r="K183" i="2"/>
  <c r="Q181" i="2"/>
  <c r="Q176" i="2"/>
  <c r="Q173" i="2"/>
  <c r="Q169" i="2"/>
  <c r="Q168" i="2"/>
  <c r="Q167" i="2"/>
  <c r="Q165" i="2"/>
  <c r="Q164" i="2"/>
  <c r="Q163" i="2"/>
  <c r="Q162" i="2"/>
  <c r="Q161" i="2"/>
  <c r="Q160" i="2"/>
  <c r="Q159" i="2"/>
  <c r="Q157" i="2"/>
  <c r="Q155" i="2"/>
  <c r="Q152" i="2"/>
  <c r="Q151" i="2"/>
  <c r="Q149" i="2"/>
  <c r="Q143" i="2"/>
  <c r="Q142" i="2"/>
  <c r="Q140" i="2"/>
  <c r="Q139" i="2"/>
  <c r="Q136" i="2"/>
  <c r="N132" i="2"/>
  <c r="K132" i="2"/>
  <c r="Q130" i="2"/>
  <c r="Q128" i="2"/>
  <c r="Q125" i="2"/>
  <c r="Q123" i="2"/>
  <c r="Q121" i="2"/>
  <c r="Q116" i="2"/>
  <c r="Q115" i="2"/>
  <c r="Q114" i="2"/>
  <c r="Q113" i="2"/>
  <c r="Q112" i="2"/>
  <c r="Q111" i="2"/>
  <c r="Q110" i="2"/>
  <c r="Q107" i="2"/>
  <c r="Q106" i="2"/>
  <c r="Q98" i="2"/>
  <c r="Q97" i="2"/>
  <c r="Q95" i="2"/>
  <c r="Q94" i="2"/>
  <c r="Q93" i="2"/>
  <c r="Q92" i="2"/>
  <c r="Q90" i="2"/>
  <c r="Q89" i="2"/>
  <c r="Q88" i="2"/>
  <c r="Q87" i="2"/>
  <c r="Q83" i="2"/>
  <c r="Q82" i="2"/>
  <c r="Q79" i="2"/>
  <c r="Q78" i="2"/>
  <c r="Q76" i="2"/>
  <c r="Q75" i="2"/>
  <c r="Q74" i="2"/>
  <c r="Q73" i="2"/>
  <c r="Q72" i="2"/>
  <c r="Q71" i="2"/>
  <c r="Q70" i="2"/>
  <c r="Q69" i="2"/>
  <c r="Q66" i="2"/>
  <c r="Q65" i="2"/>
  <c r="Q64" i="2"/>
  <c r="Q63" i="2"/>
  <c r="Q62" i="2"/>
  <c r="Q59" i="2"/>
  <c r="Q58" i="2"/>
  <c r="Q57" i="2"/>
  <c r="Q56" i="2"/>
  <c r="Q53" i="2"/>
  <c r="Q52" i="2"/>
  <c r="Q51" i="2"/>
  <c r="Q44" i="2"/>
  <c r="Q43" i="2"/>
  <c r="Q41" i="2"/>
  <c r="Q36" i="2"/>
  <c r="Q31" i="2"/>
  <c r="Q30" i="2"/>
  <c r="Q29" i="2"/>
  <c r="Q28" i="2"/>
  <c r="S24" i="2"/>
  <c r="Q15" i="2"/>
  <c r="Q14" i="2"/>
  <c r="Q13" i="2"/>
  <c r="Q12" i="2"/>
  <c r="Q11" i="2"/>
  <c r="Q9" i="2"/>
  <c r="W395" i="2" l="1"/>
  <c r="T395" i="2"/>
  <c r="W143" i="2"/>
  <c r="W223" i="2"/>
  <c r="T223" i="2"/>
  <c r="W83" i="2"/>
  <c r="T113" i="2"/>
  <c r="T152" i="2"/>
  <c r="W188" i="2"/>
  <c r="W212" i="2"/>
  <c r="T279" i="2"/>
  <c r="W359" i="2"/>
  <c r="T387" i="2"/>
  <c r="T416" i="2"/>
  <c r="T87" i="2"/>
  <c r="T114" i="2"/>
  <c r="T155" i="2"/>
  <c r="T189" i="2"/>
  <c r="W215" i="2"/>
  <c r="T281" i="2"/>
  <c r="T388" i="2"/>
  <c r="T432" i="2"/>
  <c r="W88" i="2"/>
  <c r="T98" i="2"/>
  <c r="T116" i="2"/>
  <c r="T140" i="2"/>
  <c r="W157" i="2"/>
  <c r="W167" i="2"/>
  <c r="T190" i="2"/>
  <c r="T203" i="2"/>
  <c r="T216" i="2"/>
  <c r="T226" i="2"/>
  <c r="W261" i="2"/>
  <c r="W274" i="2"/>
  <c r="W282" i="2"/>
  <c r="T347" i="2"/>
  <c r="W363" i="2"/>
  <c r="T380" i="2"/>
  <c r="W389" i="2"/>
  <c r="T405" i="2"/>
  <c r="W420" i="2"/>
  <c r="W89" i="2"/>
  <c r="W106" i="2"/>
  <c r="T121" i="2"/>
  <c r="W142" i="2"/>
  <c r="W159" i="2"/>
  <c r="T168" i="2"/>
  <c r="T191" i="2"/>
  <c r="W204" i="2"/>
  <c r="W218" i="2"/>
  <c r="T248" i="2"/>
  <c r="W262" i="2"/>
  <c r="W275" i="2"/>
  <c r="T284" i="2"/>
  <c r="T348" i="2"/>
  <c r="T364" i="2"/>
  <c r="T382" i="2"/>
  <c r="W390" i="2"/>
  <c r="T406" i="2"/>
  <c r="W425" i="2"/>
  <c r="W96" i="2"/>
  <c r="W354" i="2"/>
  <c r="T370" i="2"/>
  <c r="T394" i="2"/>
  <c r="W408" i="2"/>
  <c r="T428" i="2"/>
  <c r="T218" i="2"/>
  <c r="W191" i="2"/>
  <c r="T399" i="2"/>
  <c r="T225" i="2"/>
  <c r="W273" i="2"/>
  <c r="W360" i="2"/>
  <c r="W403" i="2"/>
  <c r="T90" i="2"/>
  <c r="W169" i="2"/>
  <c r="T206" i="2"/>
  <c r="W249" i="2"/>
  <c r="T353" i="2"/>
  <c r="W427" i="2"/>
  <c r="T143" i="2"/>
  <c r="T115" i="2"/>
  <c r="W78" i="2"/>
  <c r="T110" i="2"/>
  <c r="W173" i="2"/>
  <c r="W254" i="2"/>
  <c r="W286" i="2"/>
  <c r="W79" i="2"/>
  <c r="T93" i="2"/>
  <c r="T111" i="2"/>
  <c r="T128" i="2"/>
  <c r="W149" i="2"/>
  <c r="W162" i="2"/>
  <c r="W176" i="2"/>
  <c r="T194" i="2"/>
  <c r="T209" i="2"/>
  <c r="T222" i="2"/>
  <c r="W256" i="2"/>
  <c r="T270" i="2"/>
  <c r="W277" i="2"/>
  <c r="T318" i="2"/>
  <c r="W371" i="2"/>
  <c r="T385" i="2"/>
  <c r="W398" i="2"/>
  <c r="T410" i="2"/>
  <c r="T429" i="2"/>
  <c r="T390" i="2"/>
  <c r="W216" i="2"/>
  <c r="W399" i="2"/>
  <c r="T371" i="2"/>
  <c r="W95" i="2"/>
  <c r="W136" i="2"/>
  <c r="T164" i="2"/>
  <c r="T199" i="2"/>
  <c r="W224" i="2"/>
  <c r="T272" i="2"/>
  <c r="W292" i="2"/>
  <c r="W378" i="2"/>
  <c r="T402" i="2"/>
  <c r="W431" i="2"/>
  <c r="W97" i="2"/>
  <c r="W139" i="2"/>
  <c r="W165" i="2"/>
  <c r="T201" i="2"/>
  <c r="W259" i="2"/>
  <c r="W346" i="2"/>
  <c r="W379" i="2"/>
  <c r="T418" i="2"/>
  <c r="W107" i="2"/>
  <c r="T123" i="2"/>
  <c r="W160" i="2"/>
  <c r="T193" i="2"/>
  <c r="W219" i="2"/>
  <c r="T263" i="2"/>
  <c r="W285" i="2"/>
  <c r="T369" i="2"/>
  <c r="T384" i="2"/>
  <c r="W407" i="2"/>
  <c r="T80" i="2"/>
  <c r="W92" i="2"/>
  <c r="W125" i="2"/>
  <c r="T161" i="2"/>
  <c r="T220" i="2"/>
  <c r="W268" i="2"/>
  <c r="W276" i="2"/>
  <c r="W82" i="2"/>
  <c r="T94" i="2"/>
  <c r="T112" i="2"/>
  <c r="T130" i="2"/>
  <c r="T151" i="2"/>
  <c r="W163" i="2"/>
  <c r="W181" i="2"/>
  <c r="W196" i="2"/>
  <c r="T210" i="2"/>
  <c r="W257" i="2"/>
  <c r="W271" i="2"/>
  <c r="W278" i="2"/>
  <c r="W291" i="2"/>
  <c r="T319" i="2"/>
  <c r="W376" i="2"/>
  <c r="T386" i="2"/>
  <c r="T409" i="2"/>
  <c r="W430" i="2"/>
  <c r="T196" i="2"/>
  <c r="W384" i="2"/>
  <c r="W370" i="2"/>
  <c r="W410" i="2"/>
  <c r="W409" i="2"/>
  <c r="W226" i="2"/>
  <c r="W110" i="2"/>
  <c r="W168" i="2"/>
  <c r="W428" i="2"/>
  <c r="T268" i="2"/>
  <c r="T274" i="2"/>
  <c r="T78" i="2"/>
  <c r="T254" i="2"/>
  <c r="W123" i="2"/>
  <c r="W140" i="2"/>
  <c r="W220" i="2"/>
  <c r="T89" i="2"/>
  <c r="W348" i="2"/>
  <c r="T107" i="2"/>
  <c r="W98" i="2"/>
  <c r="T398" i="2"/>
  <c r="W87" i="2"/>
  <c r="W248" i="2"/>
  <c r="W405" i="2"/>
  <c r="W406" i="2"/>
  <c r="T257" i="2"/>
  <c r="T125" i="2"/>
  <c r="T420" i="2"/>
  <c r="W318" i="2"/>
  <c r="T249" i="2"/>
  <c r="W263" i="2"/>
  <c r="T276" i="2"/>
  <c r="T282" i="2"/>
  <c r="T215" i="2"/>
  <c r="W380" i="2"/>
  <c r="W382" i="2"/>
  <c r="W225" i="2"/>
  <c r="T92" i="2"/>
  <c r="W209" i="2"/>
  <c r="W93" i="2"/>
  <c r="T354" i="2"/>
  <c r="W429" i="2"/>
  <c r="T291" i="2"/>
  <c r="W121" i="2"/>
  <c r="W369" i="2"/>
  <c r="W284" i="2"/>
  <c r="W386" i="2"/>
  <c r="T261" i="2"/>
  <c r="W364" i="2"/>
  <c r="T286" i="2"/>
  <c r="T408" i="2"/>
  <c r="T181" i="2"/>
  <c r="T173" i="2"/>
  <c r="T163" i="2"/>
  <c r="T162" i="2"/>
  <c r="W161" i="2"/>
  <c r="T160" i="2"/>
  <c r="T159" i="2"/>
  <c r="T142" i="2"/>
  <c r="T139" i="2"/>
  <c r="W80" i="2"/>
  <c r="O94" i="2"/>
  <c r="L94" i="2"/>
  <c r="O160" i="2"/>
  <c r="L160" i="2"/>
  <c r="L420" i="2"/>
  <c r="O420" i="2"/>
  <c r="T62" i="2"/>
  <c r="W62" i="2"/>
  <c r="T292" i="2"/>
  <c r="L130" i="2"/>
  <c r="O130" i="2"/>
  <c r="W63" i="2"/>
  <c r="T63" i="2"/>
  <c r="O57" i="2"/>
  <c r="L57" i="2"/>
  <c r="L69" i="2"/>
  <c r="O69" i="2"/>
  <c r="L78" i="2"/>
  <c r="O78" i="2"/>
  <c r="O92" i="2"/>
  <c r="L92" i="2"/>
  <c r="O110" i="2"/>
  <c r="L110" i="2"/>
  <c r="L123" i="2"/>
  <c r="O123" i="2"/>
  <c r="O140" i="2"/>
  <c r="L140" i="2"/>
  <c r="L157" i="2"/>
  <c r="O157" i="2"/>
  <c r="O167" i="2"/>
  <c r="L167" i="2"/>
  <c r="L272" i="2"/>
  <c r="O272" i="2"/>
  <c r="L279" i="2"/>
  <c r="O279" i="2"/>
  <c r="O378" i="2"/>
  <c r="L378" i="2"/>
  <c r="O402" i="2"/>
  <c r="L402" i="2"/>
  <c r="W14" i="2"/>
  <c r="T14" i="2"/>
  <c r="T43" i="2"/>
  <c r="W43" i="2"/>
  <c r="W58" i="2"/>
  <c r="T58" i="2"/>
  <c r="W70" i="2"/>
  <c r="T70" i="2"/>
  <c r="T157" i="2"/>
  <c r="T360" i="2"/>
  <c r="T378" i="2"/>
  <c r="W387" i="2"/>
  <c r="T176" i="2"/>
  <c r="T256" i="2"/>
  <c r="T389" i="2"/>
  <c r="W281" i="2"/>
  <c r="T431" i="2"/>
  <c r="T136" i="2"/>
  <c r="W190" i="2"/>
  <c r="W385" i="2"/>
  <c r="T359" i="2"/>
  <c r="W128" i="2"/>
  <c r="T346" i="2"/>
  <c r="T188" i="2"/>
  <c r="T165" i="2"/>
  <c r="W222" i="2"/>
  <c r="L58" i="2"/>
  <c r="O58" i="2"/>
  <c r="O70" i="2"/>
  <c r="L70" i="2"/>
  <c r="O79" i="2"/>
  <c r="L79" i="2"/>
  <c r="O93" i="2"/>
  <c r="L93" i="2"/>
  <c r="L111" i="2"/>
  <c r="O111" i="2"/>
  <c r="L125" i="2"/>
  <c r="O125" i="2"/>
  <c r="O142" i="2"/>
  <c r="L142" i="2"/>
  <c r="O159" i="2"/>
  <c r="L159" i="2"/>
  <c r="O168" i="2"/>
  <c r="L168" i="2"/>
  <c r="L273" i="2"/>
  <c r="O273" i="2"/>
  <c r="L281" i="2"/>
  <c r="O281" i="2"/>
  <c r="L403" i="2"/>
  <c r="O403" i="2"/>
  <c r="W15" i="2"/>
  <c r="T15" i="2"/>
  <c r="T44" i="2"/>
  <c r="W44" i="2"/>
  <c r="T59" i="2"/>
  <c r="W59" i="2"/>
  <c r="T71" i="2"/>
  <c r="W71" i="2"/>
  <c r="T82" i="2"/>
  <c r="T167" i="2"/>
  <c r="W201" i="2"/>
  <c r="T106" i="2"/>
  <c r="T224" i="2"/>
  <c r="T271" i="2"/>
  <c r="T169" i="2"/>
  <c r="W394" i="2"/>
  <c r="W432" i="2"/>
  <c r="T88" i="2"/>
  <c r="W203" i="2"/>
  <c r="W347" i="2"/>
  <c r="T149" i="2"/>
  <c r="W193" i="2"/>
  <c r="T212" i="2"/>
  <c r="W270" i="2"/>
  <c r="T376" i="2"/>
  <c r="O71" i="2"/>
  <c r="L71" i="2"/>
  <c r="O143" i="2"/>
  <c r="L143" i="2"/>
  <c r="L282" i="2"/>
  <c r="O282" i="2"/>
  <c r="L389" i="2"/>
  <c r="O389" i="2"/>
  <c r="W28" i="2"/>
  <c r="T28" i="2"/>
  <c r="T95" i="2"/>
  <c r="W402" i="2"/>
  <c r="W152" i="2"/>
  <c r="O83" i="2"/>
  <c r="L83" i="2"/>
  <c r="L390" i="2"/>
  <c r="O390" i="2"/>
  <c r="W51" i="2"/>
  <c r="T51" i="2"/>
  <c r="T379" i="2"/>
  <c r="T97" i="2"/>
  <c r="T52" i="2"/>
  <c r="W52" i="2"/>
  <c r="W279" i="2"/>
  <c r="W418" i="2"/>
  <c r="O286" i="2"/>
  <c r="L286" i="2"/>
  <c r="O394" i="2"/>
  <c r="L394" i="2"/>
  <c r="T53" i="2"/>
  <c r="W53" i="2"/>
  <c r="T403" i="2"/>
  <c r="T83" i="2"/>
  <c r="W199" i="2"/>
  <c r="W189" i="2"/>
  <c r="W388" i="2"/>
  <c r="W111" i="2"/>
  <c r="T273" i="2"/>
  <c r="W113" i="2"/>
  <c r="W416" i="2"/>
  <c r="W194" i="2"/>
  <c r="O59" i="2"/>
  <c r="L59" i="2"/>
  <c r="O112" i="2"/>
  <c r="L112" i="2"/>
  <c r="O169" i="2"/>
  <c r="L169" i="2"/>
  <c r="O405" i="2"/>
  <c r="L405" i="2"/>
  <c r="O72" i="2"/>
  <c r="L72" i="2"/>
  <c r="L113" i="2"/>
  <c r="O113" i="2"/>
  <c r="L173" i="2"/>
  <c r="O173" i="2"/>
  <c r="O284" i="2"/>
  <c r="L284" i="2"/>
  <c r="L382" i="2"/>
  <c r="O382" i="2"/>
  <c r="W73" i="2"/>
  <c r="T73" i="2"/>
  <c r="W164" i="2"/>
  <c r="O63" i="2"/>
  <c r="L63" i="2"/>
  <c r="O87" i="2"/>
  <c r="L87" i="2"/>
  <c r="O114" i="2"/>
  <c r="L114" i="2"/>
  <c r="L162" i="2"/>
  <c r="O162" i="2"/>
  <c r="O285" i="2"/>
  <c r="L285" i="2"/>
  <c r="O369" i="2"/>
  <c r="L369" i="2"/>
  <c r="O395" i="2"/>
  <c r="L395" i="2"/>
  <c r="T9" i="2"/>
  <c r="W9" i="2"/>
  <c r="T64" i="2"/>
  <c r="W64" i="2"/>
  <c r="T363" i="2"/>
  <c r="L52" i="2"/>
  <c r="O52" i="2"/>
  <c r="O74" i="2"/>
  <c r="L74" i="2"/>
  <c r="O98" i="2"/>
  <c r="L98" i="2"/>
  <c r="O151" i="2"/>
  <c r="L151" i="2"/>
  <c r="L181" i="2"/>
  <c r="O181" i="2"/>
  <c r="O268" i="2"/>
  <c r="L268" i="2"/>
  <c r="T31" i="2"/>
  <c r="W31" i="2"/>
  <c r="W75" i="2"/>
  <c r="T75" i="2"/>
  <c r="L53" i="2"/>
  <c r="O53" i="2"/>
  <c r="O65" i="2"/>
  <c r="L65" i="2"/>
  <c r="L75" i="2"/>
  <c r="O75" i="2"/>
  <c r="L89" i="2"/>
  <c r="O89" i="2"/>
  <c r="L106" i="2"/>
  <c r="O106" i="2"/>
  <c r="L116" i="2"/>
  <c r="O116" i="2"/>
  <c r="L136" i="2"/>
  <c r="O136" i="2"/>
  <c r="O152" i="2"/>
  <c r="L152" i="2"/>
  <c r="L164" i="2"/>
  <c r="O164" i="2"/>
  <c r="L270" i="2"/>
  <c r="O270" i="2"/>
  <c r="O277" i="2"/>
  <c r="L277" i="2"/>
  <c r="L371" i="2"/>
  <c r="O371" i="2"/>
  <c r="O385" i="2"/>
  <c r="L385" i="2"/>
  <c r="O398" i="2"/>
  <c r="L398" i="2"/>
  <c r="T12" i="2"/>
  <c r="W12" i="2"/>
  <c r="T36" i="2"/>
  <c r="W36" i="2"/>
  <c r="W56" i="2"/>
  <c r="T56" i="2"/>
  <c r="T66" i="2"/>
  <c r="W66" i="2"/>
  <c r="W76" i="2"/>
  <c r="T76" i="2"/>
  <c r="W116" i="2"/>
  <c r="T277" i="2"/>
  <c r="W319" i="2"/>
  <c r="W114" i="2"/>
  <c r="W94" i="2"/>
  <c r="T259" i="2"/>
  <c r="W115" i="2"/>
  <c r="O82" i="2"/>
  <c r="L82" i="2"/>
  <c r="L128" i="2"/>
  <c r="O128" i="2"/>
  <c r="L274" i="2"/>
  <c r="O274" i="2"/>
  <c r="O380" i="2"/>
  <c r="L380" i="2"/>
  <c r="W72" i="2"/>
  <c r="T72" i="2"/>
  <c r="L62" i="2"/>
  <c r="O62" i="2"/>
  <c r="O95" i="2"/>
  <c r="L95" i="2"/>
  <c r="O161" i="2"/>
  <c r="L161" i="2"/>
  <c r="O275" i="2"/>
  <c r="L275" i="2"/>
  <c r="W29" i="2"/>
  <c r="T29" i="2"/>
  <c r="W272" i="2"/>
  <c r="L51" i="2"/>
  <c r="O51" i="2"/>
  <c r="O73" i="2"/>
  <c r="L73" i="2"/>
  <c r="L97" i="2"/>
  <c r="O97" i="2"/>
  <c r="O149" i="2"/>
  <c r="L149" i="2"/>
  <c r="L176" i="2"/>
  <c r="O176" i="2"/>
  <c r="O384" i="2"/>
  <c r="L384" i="2"/>
  <c r="T30" i="2"/>
  <c r="W30" i="2"/>
  <c r="T74" i="2"/>
  <c r="W74" i="2"/>
  <c r="W155" i="2"/>
  <c r="L64" i="2"/>
  <c r="O64" i="2"/>
  <c r="L88" i="2"/>
  <c r="O88" i="2"/>
  <c r="O115" i="2"/>
  <c r="L115" i="2"/>
  <c r="L163" i="2"/>
  <c r="O163" i="2"/>
  <c r="O276" i="2"/>
  <c r="L276" i="2"/>
  <c r="O370" i="2"/>
  <c r="L370" i="2"/>
  <c r="W11" i="2"/>
  <c r="T11" i="2"/>
  <c r="W65" i="2"/>
  <c r="T65" i="2"/>
  <c r="L56" i="2"/>
  <c r="O56" i="2"/>
  <c r="O66" i="2"/>
  <c r="L66" i="2"/>
  <c r="O76" i="2"/>
  <c r="L76" i="2"/>
  <c r="L90" i="2"/>
  <c r="O90" i="2"/>
  <c r="L107" i="2"/>
  <c r="O107" i="2"/>
  <c r="L121" i="2"/>
  <c r="O121" i="2"/>
  <c r="O139" i="2"/>
  <c r="L139" i="2"/>
  <c r="L155" i="2"/>
  <c r="O155" i="2"/>
  <c r="O165" i="2"/>
  <c r="L165" i="2"/>
  <c r="O271" i="2"/>
  <c r="L271" i="2"/>
  <c r="O278" i="2"/>
  <c r="L278" i="2"/>
  <c r="O376" i="2"/>
  <c r="L376" i="2"/>
  <c r="L386" i="2"/>
  <c r="O386" i="2"/>
  <c r="L399" i="2"/>
  <c r="O399" i="2"/>
  <c r="W13" i="2"/>
  <c r="T13" i="2"/>
  <c r="W41" i="2"/>
  <c r="T41" i="2"/>
  <c r="T57" i="2"/>
  <c r="W57" i="2"/>
  <c r="T69" i="2"/>
  <c r="W69" i="2"/>
  <c r="W112" i="2"/>
  <c r="O418" i="2"/>
  <c r="L418" i="2"/>
  <c r="L416" i="2"/>
  <c r="O416" i="2"/>
  <c r="L406" i="2"/>
  <c r="O406" i="2"/>
  <c r="L407" i="2"/>
  <c r="O407" i="2"/>
  <c r="L410" i="2"/>
  <c r="O410" i="2"/>
  <c r="L409" i="2"/>
  <c r="O409" i="2"/>
  <c r="L408" i="2"/>
  <c r="O408" i="2"/>
  <c r="O387" i="2"/>
  <c r="L387" i="2"/>
  <c r="O388" i="2"/>
  <c r="L388" i="2"/>
  <c r="O379" i="2"/>
  <c r="L379" i="2"/>
  <c r="N436" i="2"/>
  <c r="K436" i="2"/>
  <c r="Q321" i="2"/>
  <c r="Q47" i="2"/>
  <c r="Q132" i="2"/>
  <c r="L132" i="2" s="1"/>
  <c r="Q183" i="2"/>
  <c r="O183" i="2" s="1"/>
  <c r="Y47" i="2"/>
  <c r="Q33" i="2"/>
  <c r="Q288" i="2"/>
  <c r="Q356" i="2"/>
  <c r="Q422" i="2"/>
  <c r="L422" i="2" s="1"/>
  <c r="Q265" i="2"/>
  <c r="Q294" i="2"/>
  <c r="Q350" i="2"/>
  <c r="Q24" i="2"/>
  <c r="Q38" i="2"/>
  <c r="Q366" i="2"/>
  <c r="Q434" i="2"/>
  <c r="Q251" i="2"/>
  <c r="T47" i="2" l="1"/>
  <c r="L183" i="2"/>
  <c r="O132" i="2"/>
  <c r="W47" i="2"/>
  <c r="O422" i="2"/>
  <c r="L288" i="2"/>
  <c r="O288" i="2"/>
  <c r="Q436" i="2"/>
  <c r="L436" i="2" s="1"/>
  <c r="I212" i="2"/>
  <c r="I169" i="2"/>
  <c r="G212" i="2" l="1"/>
  <c r="D212" i="2"/>
  <c r="G169" i="2"/>
  <c r="D169" i="2"/>
  <c r="O436" i="2"/>
  <c r="I371" i="2"/>
  <c r="I123" i="2"/>
  <c r="I125" i="2"/>
  <c r="F265" i="2"/>
  <c r="C265" i="2"/>
  <c r="C183" i="2"/>
  <c r="S183" i="2" s="1"/>
  <c r="C251" i="2"/>
  <c r="F251" i="2"/>
  <c r="F294" i="2"/>
  <c r="C294" i="2"/>
  <c r="I292" i="2"/>
  <c r="F288" i="2"/>
  <c r="C288" i="2"/>
  <c r="I285" i="2"/>
  <c r="I284" i="2"/>
  <c r="F183" i="2"/>
  <c r="F132" i="2"/>
  <c r="C132" i="2"/>
  <c r="F341" i="2"/>
  <c r="C341" i="2"/>
  <c r="I128" i="2"/>
  <c r="F366" i="2"/>
  <c r="C366" i="2"/>
  <c r="F422" i="2"/>
  <c r="C422" i="2"/>
  <c r="F434" i="2"/>
  <c r="C434" i="2"/>
  <c r="I425" i="2"/>
  <c r="I416" i="2"/>
  <c r="I407" i="2"/>
  <c r="I385" i="2"/>
  <c r="I151" i="2"/>
  <c r="F356" i="2"/>
  <c r="C356" i="2"/>
  <c r="I271" i="2"/>
  <c r="I95" i="2"/>
  <c r="V38" i="2"/>
  <c r="S38" i="2"/>
  <c r="F47" i="2"/>
  <c r="C47" i="2"/>
  <c r="F33" i="2"/>
  <c r="C33" i="2"/>
  <c r="F24" i="2"/>
  <c r="I9" i="2"/>
  <c r="I11" i="2"/>
  <c r="I376" i="2"/>
  <c r="I394" i="2"/>
  <c r="I390" i="2"/>
  <c r="I389" i="2"/>
  <c r="I359" i="2"/>
  <c r="I155" i="2"/>
  <c r="I143" i="2"/>
  <c r="I354" i="2"/>
  <c r="I353" i="2"/>
  <c r="I348" i="2"/>
  <c r="I209" i="2"/>
  <c r="I194" i="2"/>
  <c r="I83" i="2"/>
  <c r="I106" i="2"/>
  <c r="I79" i="2"/>
  <c r="I78" i="2"/>
  <c r="I73" i="2"/>
  <c r="I57" i="2"/>
  <c r="I53" i="2"/>
  <c r="I52" i="2"/>
  <c r="I64" i="2"/>
  <c r="I63" i="2"/>
  <c r="I82" i="2"/>
  <c r="I403" i="2"/>
  <c r="I380" i="2"/>
  <c r="I224" i="2"/>
  <c r="I136" i="2"/>
  <c r="I382" i="2"/>
  <c r="I346" i="2"/>
  <c r="I286" i="2"/>
  <c r="I263" i="2"/>
  <c r="I226" i="2"/>
  <c r="I181" i="2"/>
  <c r="I176" i="2"/>
  <c r="I173" i="2"/>
  <c r="I90" i="2"/>
  <c r="I44" i="2"/>
  <c r="I43" i="2"/>
  <c r="I41" i="2"/>
  <c r="I31" i="2"/>
  <c r="I30" i="2"/>
  <c r="I29" i="2"/>
  <c r="I28" i="2"/>
  <c r="I432" i="2"/>
  <c r="I431" i="2"/>
  <c r="I430" i="2"/>
  <c r="I429" i="2"/>
  <c r="I428" i="2"/>
  <c r="I427" i="2"/>
  <c r="I420" i="2"/>
  <c r="I418" i="2"/>
  <c r="I409" i="2"/>
  <c r="I410" i="2"/>
  <c r="I408" i="2"/>
  <c r="I406" i="2"/>
  <c r="I405" i="2"/>
  <c r="I402" i="2"/>
  <c r="I399" i="2"/>
  <c r="I398" i="2"/>
  <c r="I395" i="2"/>
  <c r="I388" i="2"/>
  <c r="I387" i="2"/>
  <c r="I386" i="2"/>
  <c r="I384" i="2"/>
  <c r="I379" i="2"/>
  <c r="I378" i="2"/>
  <c r="I370" i="2"/>
  <c r="I369" i="2"/>
  <c r="I364" i="2"/>
  <c r="I363" i="2"/>
  <c r="I360" i="2"/>
  <c r="I319" i="2"/>
  <c r="I318" i="2"/>
  <c r="I168" i="2"/>
  <c r="I167" i="2"/>
  <c r="I165" i="2"/>
  <c r="I164" i="2"/>
  <c r="I163" i="2"/>
  <c r="I162" i="2"/>
  <c r="I161" i="2"/>
  <c r="I160" i="2"/>
  <c r="I159" i="2"/>
  <c r="I157" i="2"/>
  <c r="I152" i="2"/>
  <c r="I149" i="2"/>
  <c r="I142" i="2"/>
  <c r="I140" i="2"/>
  <c r="I139" i="2"/>
  <c r="I347" i="2"/>
  <c r="I282" i="2"/>
  <c r="I281" i="2"/>
  <c r="I279" i="2"/>
  <c r="I277" i="2"/>
  <c r="I278" i="2"/>
  <c r="I276" i="2"/>
  <c r="I275" i="2"/>
  <c r="I273" i="2"/>
  <c r="I274" i="2"/>
  <c r="I272" i="2"/>
  <c r="I270" i="2"/>
  <c r="I268" i="2"/>
  <c r="I262" i="2"/>
  <c r="I261" i="2"/>
  <c r="I259" i="2"/>
  <c r="I257" i="2"/>
  <c r="I256" i="2"/>
  <c r="I254" i="2"/>
  <c r="I249" i="2"/>
  <c r="I248" i="2"/>
  <c r="I225" i="2"/>
  <c r="I223" i="2"/>
  <c r="I222" i="2"/>
  <c r="I220" i="2"/>
  <c r="I219" i="2"/>
  <c r="I218" i="2"/>
  <c r="I216" i="2"/>
  <c r="I215" i="2"/>
  <c r="I210" i="2"/>
  <c r="I201" i="2"/>
  <c r="I196" i="2"/>
  <c r="I193" i="2"/>
  <c r="I191" i="2"/>
  <c r="I190" i="2"/>
  <c r="I189" i="2"/>
  <c r="I188" i="2"/>
  <c r="I130" i="2"/>
  <c r="I121" i="2"/>
  <c r="I116" i="2"/>
  <c r="I107" i="2"/>
  <c r="I98" i="2"/>
  <c r="I97" i="2"/>
  <c r="I94" i="2"/>
  <c r="I93" i="2"/>
  <c r="I92" i="2"/>
  <c r="I89" i="2"/>
  <c r="I88" i="2"/>
  <c r="I87" i="2"/>
  <c r="I76" i="2"/>
  <c r="I75" i="2"/>
  <c r="I74" i="2"/>
  <c r="I72" i="2"/>
  <c r="I71" i="2"/>
  <c r="I70" i="2"/>
  <c r="I69" i="2"/>
  <c r="I66" i="2"/>
  <c r="I65" i="2"/>
  <c r="I62" i="2"/>
  <c r="I59" i="2"/>
  <c r="I58" i="2"/>
  <c r="I56" i="2"/>
  <c r="I51" i="2"/>
  <c r="I36" i="2"/>
  <c r="I15" i="2"/>
  <c r="I13" i="2"/>
  <c r="I12" i="2"/>
  <c r="I14" i="2"/>
  <c r="I291" i="2"/>
  <c r="I204" i="2"/>
  <c r="I203" i="2"/>
  <c r="I206" i="2"/>
  <c r="I199" i="2"/>
  <c r="G58" i="2" l="1"/>
  <c r="D58" i="2"/>
  <c r="G93" i="2"/>
  <c r="D93" i="2"/>
  <c r="G225" i="2"/>
  <c r="D225" i="2"/>
  <c r="G162" i="2"/>
  <c r="D162" i="2"/>
  <c r="G405" i="2"/>
  <c r="D405" i="2"/>
  <c r="G73" i="2"/>
  <c r="D73" i="2"/>
  <c r="D65" i="2"/>
  <c r="G65" i="2"/>
  <c r="G76" i="2"/>
  <c r="D76" i="2"/>
  <c r="G191" i="2"/>
  <c r="D191" i="2"/>
  <c r="G254" i="2"/>
  <c r="D254" i="2"/>
  <c r="D279" i="2"/>
  <c r="G279" i="2"/>
  <c r="D165" i="2"/>
  <c r="G165" i="2"/>
  <c r="G388" i="2"/>
  <c r="D388" i="2"/>
  <c r="G431" i="2"/>
  <c r="D431" i="2"/>
  <c r="G286" i="2"/>
  <c r="D286" i="2"/>
  <c r="G106" i="2"/>
  <c r="D106" i="2"/>
  <c r="G11" i="2"/>
  <c r="D11" i="2"/>
  <c r="G285" i="2"/>
  <c r="D285" i="2"/>
  <c r="G203" i="2"/>
  <c r="D203" i="2"/>
  <c r="G51" i="2"/>
  <c r="D51" i="2"/>
  <c r="G70" i="2"/>
  <c r="D70" i="2"/>
  <c r="D89" i="2"/>
  <c r="G89" i="2"/>
  <c r="G121" i="2"/>
  <c r="D121" i="2"/>
  <c r="G196" i="2"/>
  <c r="D196" i="2"/>
  <c r="D222" i="2"/>
  <c r="G222" i="2"/>
  <c r="G273" i="2"/>
  <c r="D273" i="2"/>
  <c r="D347" i="2"/>
  <c r="G347" i="2"/>
  <c r="D160" i="2"/>
  <c r="G160" i="2"/>
  <c r="G318" i="2"/>
  <c r="D318" i="2"/>
  <c r="D379" i="2"/>
  <c r="G379" i="2"/>
  <c r="G399" i="2"/>
  <c r="D399" i="2"/>
  <c r="G420" i="2"/>
  <c r="D420" i="2"/>
  <c r="G29" i="2"/>
  <c r="D29" i="2"/>
  <c r="G176" i="2"/>
  <c r="D176" i="2"/>
  <c r="G136" i="2"/>
  <c r="D136" i="2"/>
  <c r="G53" i="2"/>
  <c r="D53" i="2"/>
  <c r="G359" i="2"/>
  <c r="D359" i="2"/>
  <c r="S356" i="2"/>
  <c r="S434" i="2"/>
  <c r="G292" i="2"/>
  <c r="D292" i="2"/>
  <c r="G125" i="2"/>
  <c r="D125" i="2"/>
  <c r="G204" i="2"/>
  <c r="D204" i="2"/>
  <c r="G56" i="2"/>
  <c r="D56" i="2"/>
  <c r="G71" i="2"/>
  <c r="D71" i="2"/>
  <c r="G92" i="2"/>
  <c r="D92" i="2"/>
  <c r="G130" i="2"/>
  <c r="D130" i="2"/>
  <c r="G201" i="2"/>
  <c r="D201" i="2"/>
  <c r="G223" i="2"/>
  <c r="D223" i="2"/>
  <c r="G259" i="2"/>
  <c r="D259" i="2"/>
  <c r="G275" i="2"/>
  <c r="D275" i="2"/>
  <c r="G139" i="2"/>
  <c r="D139" i="2"/>
  <c r="G161" i="2"/>
  <c r="D161" i="2"/>
  <c r="G319" i="2"/>
  <c r="D319" i="2"/>
  <c r="D384" i="2"/>
  <c r="G384" i="2"/>
  <c r="D402" i="2"/>
  <c r="G402" i="2"/>
  <c r="D427" i="2"/>
  <c r="G427" i="2"/>
  <c r="G30" i="2"/>
  <c r="D30" i="2"/>
  <c r="G181" i="2"/>
  <c r="D181" i="2"/>
  <c r="D224" i="2"/>
  <c r="G224" i="2"/>
  <c r="G57" i="2"/>
  <c r="D57" i="2"/>
  <c r="G209" i="2"/>
  <c r="D209" i="2"/>
  <c r="G389" i="2"/>
  <c r="D389" i="2"/>
  <c r="V356" i="2"/>
  <c r="V434" i="2"/>
  <c r="S294" i="2"/>
  <c r="G123" i="2"/>
  <c r="D123" i="2"/>
  <c r="G188" i="2"/>
  <c r="D188" i="2"/>
  <c r="G276" i="2"/>
  <c r="D276" i="2"/>
  <c r="G360" i="2"/>
  <c r="D360" i="2"/>
  <c r="D428" i="2"/>
  <c r="G428" i="2"/>
  <c r="G31" i="2"/>
  <c r="D31" i="2"/>
  <c r="G380" i="2"/>
  <c r="D380" i="2"/>
  <c r="G390" i="2"/>
  <c r="D390" i="2"/>
  <c r="D151" i="2"/>
  <c r="G151" i="2"/>
  <c r="V294" i="2"/>
  <c r="G371" i="2"/>
  <c r="D371" i="2"/>
  <c r="G14" i="2"/>
  <c r="D14" i="2"/>
  <c r="D59" i="2"/>
  <c r="G59" i="2"/>
  <c r="G74" i="2"/>
  <c r="D74" i="2"/>
  <c r="G94" i="2"/>
  <c r="D94" i="2"/>
  <c r="G189" i="2"/>
  <c r="D189" i="2"/>
  <c r="G215" i="2"/>
  <c r="D215" i="2"/>
  <c r="G248" i="2"/>
  <c r="D248" i="2"/>
  <c r="G262" i="2"/>
  <c r="D262" i="2"/>
  <c r="G278" i="2"/>
  <c r="D278" i="2"/>
  <c r="G142" i="2"/>
  <c r="D142" i="2"/>
  <c r="G163" i="2"/>
  <c r="D163" i="2"/>
  <c r="D363" i="2"/>
  <c r="G363" i="2"/>
  <c r="G386" i="2"/>
  <c r="D386" i="2"/>
  <c r="G406" i="2"/>
  <c r="D406" i="2"/>
  <c r="G429" i="2"/>
  <c r="D429" i="2"/>
  <c r="G41" i="2"/>
  <c r="D41" i="2"/>
  <c r="G263" i="2"/>
  <c r="D263" i="2"/>
  <c r="G403" i="2"/>
  <c r="D403" i="2"/>
  <c r="G78" i="2"/>
  <c r="D78" i="2"/>
  <c r="G348" i="2"/>
  <c r="D348" i="2"/>
  <c r="G394" i="2"/>
  <c r="D394" i="2"/>
  <c r="V422" i="2"/>
  <c r="V251" i="2"/>
  <c r="G12" i="2"/>
  <c r="D12" i="2"/>
  <c r="G62" i="2"/>
  <c r="D62" i="2"/>
  <c r="G75" i="2"/>
  <c r="D75" i="2"/>
  <c r="G97" i="2"/>
  <c r="D97" i="2"/>
  <c r="G190" i="2"/>
  <c r="D190" i="2"/>
  <c r="D216" i="2"/>
  <c r="G216" i="2"/>
  <c r="G249" i="2"/>
  <c r="D249" i="2"/>
  <c r="G268" i="2"/>
  <c r="D268" i="2"/>
  <c r="D277" i="2"/>
  <c r="G277" i="2"/>
  <c r="G149" i="2"/>
  <c r="D149" i="2"/>
  <c r="G164" i="2"/>
  <c r="D164" i="2"/>
  <c r="G364" i="2"/>
  <c r="D364" i="2"/>
  <c r="G387" i="2"/>
  <c r="D387" i="2"/>
  <c r="G408" i="2"/>
  <c r="D408" i="2"/>
  <c r="G430" i="2"/>
  <c r="D430" i="2"/>
  <c r="G43" i="2"/>
  <c r="D43" i="2"/>
  <c r="G82" i="2"/>
  <c r="D82" i="2"/>
  <c r="G79" i="2"/>
  <c r="D79" i="2"/>
  <c r="G353" i="2"/>
  <c r="D353" i="2"/>
  <c r="D376" i="2"/>
  <c r="G376" i="2"/>
  <c r="G385" i="2"/>
  <c r="D385" i="2"/>
  <c r="S366" i="2"/>
  <c r="G284" i="2"/>
  <c r="D284" i="2"/>
  <c r="S251" i="2"/>
  <c r="G291" i="2"/>
  <c r="D291" i="2"/>
  <c r="G72" i="2"/>
  <c r="D72" i="2"/>
  <c r="G210" i="2"/>
  <c r="D210" i="2"/>
  <c r="G261" i="2"/>
  <c r="D261" i="2"/>
  <c r="G140" i="2"/>
  <c r="D140" i="2"/>
  <c r="G226" i="2"/>
  <c r="D226" i="2"/>
  <c r="G13" i="2"/>
  <c r="D13" i="2"/>
  <c r="G98" i="2"/>
  <c r="D98" i="2"/>
  <c r="G218" i="2"/>
  <c r="D218" i="2"/>
  <c r="G270" i="2"/>
  <c r="D270" i="2"/>
  <c r="G152" i="2"/>
  <c r="D152" i="2"/>
  <c r="G369" i="2"/>
  <c r="D369" i="2"/>
  <c r="D410" i="2"/>
  <c r="G410" i="2"/>
  <c r="G44" i="2"/>
  <c r="D44" i="2"/>
  <c r="G63" i="2"/>
  <c r="D63" i="2"/>
  <c r="G354" i="2"/>
  <c r="D354" i="2"/>
  <c r="G407" i="2"/>
  <c r="D407" i="2"/>
  <c r="V366" i="2"/>
  <c r="G199" i="2"/>
  <c r="D199" i="2"/>
  <c r="G15" i="2"/>
  <c r="D15" i="2"/>
  <c r="G66" i="2"/>
  <c r="D66" i="2"/>
  <c r="D87" i="2"/>
  <c r="G87" i="2"/>
  <c r="G107" i="2"/>
  <c r="D107" i="2"/>
  <c r="G193" i="2"/>
  <c r="D193" i="2"/>
  <c r="G219" i="2"/>
  <c r="D219" i="2"/>
  <c r="G256" i="2"/>
  <c r="D256" i="2"/>
  <c r="G272" i="2"/>
  <c r="D272" i="2"/>
  <c r="G281" i="2"/>
  <c r="D281" i="2"/>
  <c r="G157" i="2"/>
  <c r="D157" i="2"/>
  <c r="G167" i="2"/>
  <c r="D167" i="2"/>
  <c r="G370" i="2"/>
  <c r="D370" i="2"/>
  <c r="D395" i="2"/>
  <c r="G395" i="2"/>
  <c r="G409" i="2"/>
  <c r="D409" i="2"/>
  <c r="D432" i="2"/>
  <c r="G432" i="2"/>
  <c r="G90" i="2"/>
  <c r="D90" i="2"/>
  <c r="G346" i="2"/>
  <c r="D346" i="2"/>
  <c r="G64" i="2"/>
  <c r="D64" i="2"/>
  <c r="G83" i="2"/>
  <c r="D83" i="2"/>
  <c r="G143" i="2"/>
  <c r="D143" i="2"/>
  <c r="G9" i="2"/>
  <c r="D9" i="2"/>
  <c r="G95" i="2"/>
  <c r="D95" i="2"/>
  <c r="G416" i="2"/>
  <c r="D416" i="2"/>
  <c r="G128" i="2"/>
  <c r="D128" i="2"/>
  <c r="S288" i="2"/>
  <c r="S265" i="2"/>
  <c r="G206" i="2"/>
  <c r="D206" i="2"/>
  <c r="G36" i="2"/>
  <c r="D36" i="2"/>
  <c r="G69" i="2"/>
  <c r="D69" i="2"/>
  <c r="G88" i="2"/>
  <c r="D88" i="2"/>
  <c r="G116" i="2"/>
  <c r="D116" i="2"/>
  <c r="G220" i="2"/>
  <c r="D220" i="2"/>
  <c r="D257" i="2"/>
  <c r="G257" i="2"/>
  <c r="D274" i="2"/>
  <c r="G274" i="2"/>
  <c r="G282" i="2"/>
  <c r="D282" i="2"/>
  <c r="G159" i="2"/>
  <c r="D159" i="2"/>
  <c r="G168" i="2"/>
  <c r="D168" i="2"/>
  <c r="G378" i="2"/>
  <c r="D378" i="2"/>
  <c r="G398" i="2"/>
  <c r="D398" i="2"/>
  <c r="G418" i="2"/>
  <c r="D418" i="2"/>
  <c r="G28" i="2"/>
  <c r="D28" i="2"/>
  <c r="D173" i="2"/>
  <c r="G173" i="2"/>
  <c r="G382" i="2"/>
  <c r="D382" i="2"/>
  <c r="G52" i="2"/>
  <c r="D52" i="2"/>
  <c r="G194" i="2"/>
  <c r="D194" i="2"/>
  <c r="D155" i="2"/>
  <c r="G155" i="2"/>
  <c r="G271" i="2"/>
  <c r="D271" i="2"/>
  <c r="G425" i="2"/>
  <c r="D425" i="2"/>
  <c r="V288" i="2"/>
  <c r="V265" i="2"/>
  <c r="V183" i="2"/>
  <c r="Y183" i="2" s="1"/>
  <c r="V33" i="2"/>
  <c r="V321" i="2"/>
  <c r="V341" i="2" s="1"/>
  <c r="S321" i="2"/>
  <c r="S341" i="2" s="1"/>
  <c r="S422" i="2"/>
  <c r="S132" i="2"/>
  <c r="V132" i="2"/>
  <c r="V24" i="2"/>
  <c r="S33" i="2"/>
  <c r="Y38" i="2"/>
  <c r="I265" i="2"/>
  <c r="G265" i="2" s="1"/>
  <c r="I321" i="2"/>
  <c r="G321" i="2" s="1"/>
  <c r="I33" i="2"/>
  <c r="D33" i="2" s="1"/>
  <c r="I366" i="2"/>
  <c r="D366" i="2" s="1"/>
  <c r="I422" i="2"/>
  <c r="D422" i="2" s="1"/>
  <c r="I24" i="2"/>
  <c r="D24" i="2" s="1"/>
  <c r="I47" i="2"/>
  <c r="D47" i="2" s="1"/>
  <c r="I288" i="2"/>
  <c r="G288" i="2" s="1"/>
  <c r="I38" i="2"/>
  <c r="I132" i="2"/>
  <c r="D132" i="2" s="1"/>
  <c r="I434" i="2"/>
  <c r="D434" i="2" s="1"/>
  <c r="I294" i="2"/>
  <c r="G294" i="2" s="1"/>
  <c r="I183" i="2"/>
  <c r="D183" i="2" s="1"/>
  <c r="I251" i="2"/>
  <c r="D251" i="2" s="1"/>
  <c r="I356" i="2"/>
  <c r="G356" i="2" s="1"/>
  <c r="Y265" i="2" l="1"/>
  <c r="W265" i="2" s="1"/>
  <c r="Y434" i="2"/>
  <c r="T434" i="2" s="1"/>
  <c r="D356" i="2"/>
  <c r="T38" i="2"/>
  <c r="D294" i="2"/>
  <c r="T183" i="2"/>
  <c r="Y251" i="2"/>
  <c r="W251" i="2" s="1"/>
  <c r="G434" i="2"/>
  <c r="G422" i="2"/>
  <c r="G366" i="2"/>
  <c r="D321" i="2"/>
  <c r="Y288" i="2"/>
  <c r="D265" i="2"/>
  <c r="G251" i="2"/>
  <c r="W38" i="2"/>
  <c r="G47" i="2"/>
  <c r="Y294" i="2"/>
  <c r="W434" i="2"/>
  <c r="Y356" i="2"/>
  <c r="Y422" i="2"/>
  <c r="D288" i="2"/>
  <c r="Y366" i="2"/>
  <c r="D38" i="2"/>
  <c r="G38" i="2"/>
  <c r="G183" i="2"/>
  <c r="W183" i="2"/>
  <c r="G132" i="2"/>
  <c r="G33" i="2"/>
  <c r="G24" i="2"/>
  <c r="Y321" i="2"/>
  <c r="I341" i="2"/>
  <c r="G341" i="2" s="1"/>
  <c r="Y132" i="2"/>
  <c r="Y24" i="2"/>
  <c r="Y33" i="2"/>
  <c r="T265" i="2" l="1"/>
  <c r="T24" i="2"/>
  <c r="W288" i="2"/>
  <c r="T366" i="2"/>
  <c r="W132" i="2"/>
  <c r="T321" i="2"/>
  <c r="T33" i="2"/>
  <c r="W356" i="2"/>
  <c r="T251" i="2"/>
  <c r="W294" i="2"/>
  <c r="W422" i="2"/>
  <c r="Y341" i="2"/>
  <c r="T288" i="2"/>
  <c r="T422" i="2"/>
  <c r="W366" i="2"/>
  <c r="T294" i="2"/>
  <c r="D341" i="2"/>
  <c r="W321" i="2"/>
  <c r="T356" i="2"/>
  <c r="T132" i="2"/>
  <c r="W33" i="2"/>
  <c r="W24" i="2"/>
  <c r="F436" i="2"/>
  <c r="C436" i="2"/>
  <c r="W341" i="2" l="1"/>
  <c r="T341" i="2"/>
  <c r="S350" i="2"/>
  <c r="V350" i="2"/>
  <c r="I350" i="2"/>
  <c r="I436" i="2" l="1"/>
  <c r="D436" i="2" s="1"/>
  <c r="D350" i="2"/>
  <c r="G350" i="2"/>
  <c r="V436" i="2"/>
  <c r="S436" i="2"/>
  <c r="Y350" i="2"/>
  <c r="Y436" i="2" l="1"/>
  <c r="G436" i="2"/>
  <c r="T350" i="2"/>
  <c r="W350" i="2"/>
  <c r="W436" i="2" l="1"/>
  <c r="T436" i="2"/>
</calcChain>
</file>

<file path=xl/sharedStrings.xml><?xml version="1.0" encoding="utf-8"?>
<sst xmlns="http://schemas.openxmlformats.org/spreadsheetml/2006/main" count="419" uniqueCount="269">
  <si>
    <t>Agriculture Diploma</t>
  </si>
  <si>
    <t>Female</t>
  </si>
  <si>
    <t>Male</t>
  </si>
  <si>
    <t>Total</t>
  </si>
  <si>
    <t>AGRICULTURE, SCHOOL OF</t>
  </si>
  <si>
    <t>ARCHITECTURE</t>
  </si>
  <si>
    <t>ART, SCHOOL OF</t>
  </si>
  <si>
    <t>ARTS</t>
  </si>
  <si>
    <t>EDUCATION</t>
  </si>
  <si>
    <t>ENGINEERING</t>
  </si>
  <si>
    <t>EXTENDED EDUCATION</t>
  </si>
  <si>
    <t>LAW</t>
  </si>
  <si>
    <t>BUSINESS, ASPER SCHOOL OF</t>
  </si>
  <si>
    <t>SCIENCE</t>
  </si>
  <si>
    <t>SOCIAL WORK</t>
  </si>
  <si>
    <t>UNDERGRADUATE TOTAL</t>
  </si>
  <si>
    <t>1.  The reporting of degrees is based on a calendar year (February, May, and October graduands).</t>
  </si>
  <si>
    <t>Post-Baccalaureate Diploma in Education</t>
  </si>
  <si>
    <t>#</t>
  </si>
  <si>
    <t>%</t>
  </si>
  <si>
    <t>Bachelor of Science - Agribusiness</t>
  </si>
  <si>
    <t>Bachelor of Science - Agroecology</t>
  </si>
  <si>
    <t>Bachelor of Science - Agriculture</t>
  </si>
  <si>
    <t>Bachelor of Science - Food Science</t>
  </si>
  <si>
    <t xml:space="preserve">        Agronomy</t>
  </si>
  <si>
    <t xml:space="preserve">        Animal Systems</t>
  </si>
  <si>
    <t xml:space="preserve">        Plant Biotechnology</t>
  </si>
  <si>
    <t xml:space="preserve">        Business Management</t>
  </si>
  <si>
    <t xml:space="preserve">        Crop Management</t>
  </si>
  <si>
    <t xml:space="preserve">        General Agriculture</t>
  </si>
  <si>
    <t>Bachelor of Fine Arts</t>
  </si>
  <si>
    <t>Bachelor of Fine Arts - Honours</t>
  </si>
  <si>
    <t>Bachelor of Fine Arts - Honours - Art History</t>
  </si>
  <si>
    <t xml:space="preserve">        Anthropology</t>
  </si>
  <si>
    <t xml:space="preserve">        Art History</t>
  </si>
  <si>
    <t xml:space="preserve">        Asian Studies</t>
  </si>
  <si>
    <t xml:space="preserve">        Classical Studies</t>
  </si>
  <si>
    <t xml:space="preserve">        Criminology</t>
  </si>
  <si>
    <t xml:space="preserve">        Economics</t>
  </si>
  <si>
    <t xml:space="preserve">        English</t>
  </si>
  <si>
    <t xml:space="preserve">        Film Studies</t>
  </si>
  <si>
    <t xml:space="preserve">        French</t>
  </si>
  <si>
    <t xml:space="preserve">        German</t>
  </si>
  <si>
    <t xml:space="preserve">        Global Political Economy</t>
  </si>
  <si>
    <t xml:space="preserve">        History</t>
  </si>
  <si>
    <t xml:space="preserve">        Labour Studies</t>
  </si>
  <si>
    <t xml:space="preserve">        Linguistics</t>
  </si>
  <si>
    <t xml:space="preserve">        Mathematics</t>
  </si>
  <si>
    <t xml:space="preserve">        Native Studies</t>
  </si>
  <si>
    <t xml:space="preserve">        Philosophy</t>
  </si>
  <si>
    <t xml:space="preserve">        Political Studies</t>
  </si>
  <si>
    <t xml:space="preserve">        Psychology</t>
  </si>
  <si>
    <t xml:space="preserve">        Religion</t>
  </si>
  <si>
    <t xml:space="preserve">        Sociology</t>
  </si>
  <si>
    <t xml:space="preserve">        Spanish</t>
  </si>
  <si>
    <t xml:space="preserve">        Undeclared</t>
  </si>
  <si>
    <t>Bachelor of Arts - Advanced</t>
  </si>
  <si>
    <t>Bachelor of Arts - Honours</t>
  </si>
  <si>
    <t>Baccalauréat ès Arts - général</t>
  </si>
  <si>
    <t>Certificat de traduction</t>
  </si>
  <si>
    <t>Baccalauréat en administration des affaires</t>
  </si>
  <si>
    <t xml:space="preserve">        International Business</t>
  </si>
  <si>
    <t xml:space="preserve">        Management of Organizations</t>
  </si>
  <si>
    <t>Bachelor of Commerce - Honours</t>
  </si>
  <si>
    <t xml:space="preserve">                International Business</t>
  </si>
  <si>
    <t xml:space="preserve">                Marketing</t>
  </si>
  <si>
    <t xml:space="preserve">                Accounting</t>
  </si>
  <si>
    <t xml:space="preserve">                Entrepreneurship/Small Business</t>
  </si>
  <si>
    <t xml:space="preserve">                Finance</t>
  </si>
  <si>
    <t xml:space="preserve">                Logistics &amp; Supply Chain Management</t>
  </si>
  <si>
    <t xml:space="preserve">                Generalist</t>
  </si>
  <si>
    <t>Bachelor of Science - Dentistry</t>
  </si>
  <si>
    <t>Doctor of Dental Medicine</t>
  </si>
  <si>
    <t>Doctor of Dental Medicine - International Dentist Degree Program</t>
  </si>
  <si>
    <t>Bachelor of Education</t>
  </si>
  <si>
    <t xml:space="preserve">        Early Years</t>
  </si>
  <si>
    <t xml:space="preserve">                English</t>
  </si>
  <si>
    <t xml:space="preserve">                Fine Arts</t>
  </si>
  <si>
    <t xml:space="preserve">                French</t>
  </si>
  <si>
    <t xml:space="preserve">                General Science Education</t>
  </si>
  <si>
    <t xml:space="preserve">                Geography</t>
  </si>
  <si>
    <t xml:space="preserve">                History</t>
  </si>
  <si>
    <t xml:space="preserve">                Mathematics</t>
  </si>
  <si>
    <t xml:space="preserve">                Physical Education</t>
  </si>
  <si>
    <t xml:space="preserve">                Theatre</t>
  </si>
  <si>
    <t xml:space="preserve">        Middle Years</t>
  </si>
  <si>
    <t xml:space="preserve">        Music Integrated</t>
  </si>
  <si>
    <t xml:space="preserve">        Senior Years</t>
  </si>
  <si>
    <t xml:space="preserve">                Biology</t>
  </si>
  <si>
    <t xml:space="preserve">                General Human Ecology</t>
  </si>
  <si>
    <t>Diplôme postbaccalauréat en Éducation</t>
  </si>
  <si>
    <t>Baccalauréat en Éducation</t>
  </si>
  <si>
    <t>Bachelor of Science - Biosystems Engineering</t>
  </si>
  <si>
    <t>Bachelor of Science - Civil Engineering</t>
  </si>
  <si>
    <t>Bachelor of Science - Civil Engineering Co-op</t>
  </si>
  <si>
    <t>Bachelor of Science - Computer Engineering</t>
  </si>
  <si>
    <t>Bachelor of Science - Electrical Engineering</t>
  </si>
  <si>
    <t>Bachelor of Science - Mechanical Engineering</t>
  </si>
  <si>
    <t>Bachelor of Science - Mechanical Engineering Co-op</t>
  </si>
  <si>
    <t>Diploma in Aboriginal Community Wellness</t>
  </si>
  <si>
    <t>Bachelor of Arts - Geography</t>
  </si>
  <si>
    <t>Bachelor of Environmental Science</t>
  </si>
  <si>
    <t>Bachelor of Environmental Science - Honours - Co-op</t>
  </si>
  <si>
    <t>Bachelor of Environmental Science - Major</t>
  </si>
  <si>
    <t>Bachelor of Environmental Science - Major - Co-op</t>
  </si>
  <si>
    <t>Bachelor of Environmental Studies - Major</t>
  </si>
  <si>
    <t>Bachelor of Environmental Studies - Honours - Co-op</t>
  </si>
  <si>
    <t>Bachelor of Environmental Studies - Major - Co-op</t>
  </si>
  <si>
    <t>Bachelor of Science - Geological Sciences</t>
  </si>
  <si>
    <t xml:space="preserve">        Geology</t>
  </si>
  <si>
    <t xml:space="preserve">        Geophysics</t>
  </si>
  <si>
    <t>Bachelor of Science - Geological Sciences - Honours</t>
  </si>
  <si>
    <t>Diploma - Dental Hygiene</t>
  </si>
  <si>
    <t xml:space="preserve">        Athletic Therapy</t>
  </si>
  <si>
    <t>Bachelor of Science - Medicine</t>
  </si>
  <si>
    <t>Doctor of Medicine</t>
  </si>
  <si>
    <t>Bachelor of Music</t>
  </si>
  <si>
    <t>Bachelor of Music - Performance</t>
  </si>
  <si>
    <t>Bachelor of Nursing</t>
  </si>
  <si>
    <t xml:space="preserve">        Registered Nurse</t>
  </si>
  <si>
    <t xml:space="preserve">        Regular Bachelor of Nursing</t>
  </si>
  <si>
    <t>Bachelor of Science - Pharmacy</t>
  </si>
  <si>
    <t>Bachelor of Science - General</t>
  </si>
  <si>
    <t>Bachelor of Computer Science - Honours</t>
  </si>
  <si>
    <t>Bachelor of Computer Science - Honours - Co-op</t>
  </si>
  <si>
    <t>Bachelor of Science - Honours</t>
  </si>
  <si>
    <t xml:space="preserve">        Biochemistry</t>
  </si>
  <si>
    <t xml:space="preserve">        Genetics</t>
  </si>
  <si>
    <t xml:space="preserve">        Microbiology</t>
  </si>
  <si>
    <t xml:space="preserve">        Statistics</t>
  </si>
  <si>
    <t>Bachelor of Science - Honours - Co-op</t>
  </si>
  <si>
    <t>Bachelor of Science - Major</t>
  </si>
  <si>
    <t xml:space="preserve">        Chemistry</t>
  </si>
  <si>
    <t xml:space="preserve">        Computer Science</t>
  </si>
  <si>
    <t>Bachelor of Science - Major - Co-op</t>
  </si>
  <si>
    <t xml:space="preserve">        General</t>
  </si>
  <si>
    <t xml:space="preserve">        Concentrated</t>
  </si>
  <si>
    <t xml:space="preserve">        Distance Delivery</t>
  </si>
  <si>
    <t xml:space="preserve">        Inner City</t>
  </si>
  <si>
    <t xml:space="preserve">        Northern Affirm</t>
  </si>
  <si>
    <t xml:space="preserve">        Northern Delivery</t>
  </si>
  <si>
    <t>Bachelor of Arts - General</t>
  </si>
  <si>
    <t>Bachelor of Arts - General (Continued)</t>
  </si>
  <si>
    <t>Bachelor of Environmental Studies</t>
  </si>
  <si>
    <t>Post-Baccalaureate Diploma - Performance</t>
  </si>
  <si>
    <t xml:space="preserve">        Livestock Management</t>
  </si>
  <si>
    <t xml:space="preserve">        Women's and Gender Studies</t>
  </si>
  <si>
    <t xml:space="preserve">        Management/Red River College Joint Program</t>
  </si>
  <si>
    <t xml:space="preserve">                Management Information Systems</t>
  </si>
  <si>
    <t xml:space="preserve">                Actuarial Mathematics</t>
  </si>
  <si>
    <t xml:space="preserve">                Heritage, Aboriginal, or World Languages</t>
  </si>
  <si>
    <t>Bachelor of Kinesiology</t>
  </si>
  <si>
    <t xml:space="preserve">        Actuarial Mathematics</t>
  </si>
  <si>
    <t xml:space="preserve">                Physics</t>
  </si>
  <si>
    <t>Post-Baccalaureate Diploma in Engineering</t>
  </si>
  <si>
    <t>Bachelor of Science - Physical Geography - Major</t>
  </si>
  <si>
    <t xml:space="preserve">        Kinesiology</t>
  </si>
  <si>
    <t xml:space="preserve">        UM/University College of the North</t>
  </si>
  <si>
    <t>MUSIC, MARCEL A. DESAUTELS FACULTY OF</t>
  </si>
  <si>
    <t xml:space="preserve">                Music</t>
  </si>
  <si>
    <t xml:space="preserve">        Biological Sciences</t>
  </si>
  <si>
    <t>Baccalauréat en service social</t>
  </si>
  <si>
    <t>Bachelor of Social Work</t>
  </si>
  <si>
    <t xml:space="preserve">        Accounting</t>
  </si>
  <si>
    <t xml:space="preserve">        Product Development</t>
  </si>
  <si>
    <t xml:space="preserve">        HR Management/Industrial Relations</t>
  </si>
  <si>
    <t xml:space="preserve">                HR Management/Industrial Relations</t>
  </si>
  <si>
    <t xml:space="preserve">        Management - Honours</t>
  </si>
  <si>
    <t xml:space="preserve">KINESIOLOGY AND RECREATION MANAGEMENT      </t>
  </si>
  <si>
    <t xml:space="preserve">Bachelor of Recreation Management &amp; Community Development        </t>
  </si>
  <si>
    <t>Bachelor of Arts - Integrated Studies</t>
  </si>
  <si>
    <t>Juris Doctor</t>
  </si>
  <si>
    <t>Juris Doctor - Half-time</t>
  </si>
  <si>
    <t xml:space="preserve">        Marketing</t>
  </si>
  <si>
    <t>Bachelor of Jazz Studies</t>
  </si>
  <si>
    <t xml:space="preserve">        Statistics-Actuarial</t>
  </si>
  <si>
    <t>Bachelor of Environmental Science - Honours</t>
  </si>
  <si>
    <t xml:space="preserve">        Biotechnology</t>
  </si>
  <si>
    <t>Bachelor of Science - Geological Sciences - Major</t>
  </si>
  <si>
    <t xml:space="preserve">        Food Industry Option</t>
  </si>
  <si>
    <t>Baccalauréat ès sciences - général</t>
  </si>
  <si>
    <t xml:space="preserve">        Français</t>
  </si>
  <si>
    <t>Bachelor of Environmental Design</t>
  </si>
  <si>
    <t xml:space="preserve">        Management - Honours - Co-op</t>
  </si>
  <si>
    <t>ENVIRONMENT, EARTH, AND RESOURCES, CLAYTON H. RIDDELL FACULTY OF</t>
  </si>
  <si>
    <t>TOTAL</t>
  </si>
  <si>
    <t xml:space="preserve">        Theatre</t>
  </si>
  <si>
    <t xml:space="preserve">        Canadian Studies</t>
  </si>
  <si>
    <t xml:space="preserve">        Élémentaire</t>
  </si>
  <si>
    <t>Bachelor of Science - Biosystems Engineering Co-op</t>
  </si>
  <si>
    <t xml:space="preserve">        Physics and Astronomy</t>
  </si>
  <si>
    <t xml:space="preserve">        Chemistry-Physics</t>
  </si>
  <si>
    <t>Baccalauréat ès Arts - spécialisation traduction</t>
  </si>
  <si>
    <t>DOUBLE MAJOR</t>
  </si>
  <si>
    <t>BUSINESS, ASPER SCHOOL OF (Continued)</t>
  </si>
  <si>
    <t>MAJOR</t>
  </si>
  <si>
    <r>
      <t>WORKLOAD ASSOCIATED WITH UNDERGRADUATE DEGREES, DIPLOMAS, CERTIFICATES CONFERRED</t>
    </r>
    <r>
      <rPr>
        <b/>
        <vertAlign val="superscript"/>
        <sz val="10"/>
        <rFont val="Arial"/>
        <family val="2"/>
      </rPr>
      <t>1,2,3</t>
    </r>
  </si>
  <si>
    <t>EDUCATION (Continued)</t>
  </si>
  <si>
    <t xml:space="preserve">3.  Degrees conferred with one major are tallied in the "Major" columns. Where the student has declared two majors, each department is credited in the "Double Major" columns. </t>
  </si>
  <si>
    <t xml:space="preserve">                Undeclared</t>
  </si>
  <si>
    <t>ARTS (Continued)</t>
  </si>
  <si>
    <t>2.  Includes degrees and certificates conferred at Université de Saint-Boniface (USB).</t>
  </si>
  <si>
    <t xml:space="preserve">                Leadership and Organizations</t>
  </si>
  <si>
    <t>Diploma - Fine Arts</t>
  </si>
  <si>
    <t xml:space="preserve">        Ukrainian</t>
  </si>
  <si>
    <t xml:space="preserve">                Chemistry</t>
  </si>
  <si>
    <t>Bachelor of Science - Electrical Engineering Co-op</t>
  </si>
  <si>
    <t xml:space="preserve">        Computer Science-Physics</t>
  </si>
  <si>
    <t>Bachelor of Physical Education</t>
  </si>
  <si>
    <t xml:space="preserve">        Nutrition Option</t>
  </si>
  <si>
    <t xml:space="preserve">        Applied Mathematics / Statistics Option</t>
  </si>
  <si>
    <t>Diploma in Labour Studies</t>
  </si>
  <si>
    <t xml:space="preserve">        Mathematics-Physics and Astronomy</t>
  </si>
  <si>
    <t>Faculty/College/School/Degree/Program/Major</t>
  </si>
  <si>
    <t>BY FACULTY/COLLEGE/SCHOOL, DEGREE, PROGRAM/MAJOR, AND GENDER</t>
  </si>
  <si>
    <t>TOTAL FACULTY/COLLEGE/SCHOOL</t>
  </si>
  <si>
    <t>SUBTOTAL COLLEGE/SCHOOL</t>
  </si>
  <si>
    <t xml:space="preserve">        Icelandic</t>
  </si>
  <si>
    <t xml:space="preserve">        Études internationales</t>
  </si>
  <si>
    <t xml:space="preserve">        Geography</t>
  </si>
  <si>
    <t>Baccalauréat ès Arts - Latin-Philosophie</t>
  </si>
  <si>
    <t xml:space="preserve">                Native Studies</t>
  </si>
  <si>
    <t xml:space="preserve">                Français (USB)</t>
  </si>
  <si>
    <t xml:space="preserve">     Note that in some cases, the departments may be in different faculties/colleges/schools.</t>
  </si>
  <si>
    <r>
      <t>AGRICULTURAL &amp; FOOD SCIENCES</t>
    </r>
    <r>
      <rPr>
        <b/>
        <vertAlign val="superscript"/>
        <sz val="8.5"/>
        <rFont val="Arial"/>
        <family val="2"/>
      </rPr>
      <t>4</t>
    </r>
  </si>
  <si>
    <t xml:space="preserve">     </t>
  </si>
  <si>
    <t xml:space="preserve">        Human Nutritional Sciences. - RRC</t>
  </si>
  <si>
    <t>Bachelor of Fine Arts - Art History</t>
  </si>
  <si>
    <t xml:space="preserve">        Central &amp; Eastern European Studies</t>
  </si>
  <si>
    <t xml:space="preserve">        Italian Studies</t>
  </si>
  <si>
    <t xml:space="preserve">        Russian</t>
  </si>
  <si>
    <t xml:space="preserve">        Finance</t>
  </si>
  <si>
    <t xml:space="preserve">        Generalist</t>
  </si>
  <si>
    <t xml:space="preserve">                Computer Science</t>
  </si>
  <si>
    <t xml:space="preserve">        Secondaire</t>
  </si>
  <si>
    <t>Bachelor of Arts - Advanced - Geography</t>
  </si>
  <si>
    <t>Bachelor of Science - Dental Hygiene</t>
  </si>
  <si>
    <t>Bachelor of Music - Composition</t>
  </si>
  <si>
    <t>Bachelor of Music - History</t>
  </si>
  <si>
    <t>Baccalauréat ès sciences - majeure</t>
  </si>
  <si>
    <t xml:space="preserve">        Biochimie-Microbiologie</t>
  </si>
  <si>
    <t>Baccalauréat ès sciences - majeure co-op</t>
  </si>
  <si>
    <t xml:space="preserve">        Statistics-Mathematics</t>
  </si>
  <si>
    <t xml:space="preserve">        Management Interdisciplinary</t>
  </si>
  <si>
    <t>SUBTOTAL</t>
  </si>
  <si>
    <t xml:space="preserve">         Management/Assiniboine Community College Joint Program</t>
  </si>
  <si>
    <t>SCIENCE (Continued)</t>
  </si>
  <si>
    <t>4.  Effective July 1, 2015, the Faculty of Human Ecology's programs and departments joined other academic units within the university.</t>
  </si>
  <si>
    <t xml:space="preserve">     Students in Textile Sciences are now reported under the Faculty of Agricultural &amp; Food Sciences.  </t>
  </si>
  <si>
    <t xml:space="preserve">     Students in Family Social Sciences are now reported under the Max Rady College of Medicine. </t>
  </si>
  <si>
    <t xml:space="preserve">     Students in Health Sciences/Health Studies are now reported under the Rady Faculty of Health Sciences. </t>
  </si>
  <si>
    <t>5.  The Faculty of Health Sciences changed its name to the Rady Faculty of Health Sciences in 2016.</t>
  </si>
  <si>
    <t>6.  The College of Medicine changed its name to the Max Rady College of Medicine in 2016.</t>
  </si>
  <si>
    <t>7.  Beginning in 2015, Respiratory Therapy students receive the degree Bachelor of Respiratory Therapy.</t>
  </si>
  <si>
    <t>Bachelor of Science - Human Nutritional Sciences</t>
  </si>
  <si>
    <t>Bachelor of Science - Human Nutritional Sciences - 2nd Degree</t>
  </si>
  <si>
    <r>
      <t>Bachelor of Science - Textile Sciences</t>
    </r>
    <r>
      <rPr>
        <vertAlign val="superscript"/>
        <sz val="8.5"/>
        <rFont val="Arial"/>
        <family val="2"/>
      </rPr>
      <t>4</t>
    </r>
  </si>
  <si>
    <r>
      <t>HEALTH SCIENCES, RADY FACULTY OF</t>
    </r>
    <r>
      <rPr>
        <b/>
        <vertAlign val="superscript"/>
        <sz val="8.5"/>
        <rFont val="Arial"/>
        <family val="2"/>
      </rPr>
      <t>4,5</t>
    </r>
  </si>
  <si>
    <r>
      <t>Bachelor of Health Sciences</t>
    </r>
    <r>
      <rPr>
        <vertAlign val="superscript"/>
        <sz val="8.5"/>
        <rFont val="Arial"/>
        <family val="2"/>
      </rPr>
      <t>4</t>
    </r>
  </si>
  <si>
    <r>
      <t>Bachelor of Health Studies</t>
    </r>
    <r>
      <rPr>
        <vertAlign val="superscript"/>
        <sz val="8.5"/>
        <rFont val="Arial"/>
        <family val="2"/>
      </rPr>
      <t>4</t>
    </r>
  </si>
  <si>
    <t>DENTAL HYGIENE, SCHOOL OF</t>
  </si>
  <si>
    <t>DENTISTRY, COLLEGE OF</t>
  </si>
  <si>
    <r>
      <t>MEDICINE, MAX RADY COLLEGE OF</t>
    </r>
    <r>
      <rPr>
        <b/>
        <vertAlign val="superscript"/>
        <sz val="8.5"/>
        <rFont val="Arial"/>
        <family val="2"/>
      </rPr>
      <t>4,6</t>
    </r>
  </si>
  <si>
    <r>
      <t>Bachelor of Human Ecology - Family Social Sciences</t>
    </r>
    <r>
      <rPr>
        <vertAlign val="superscript"/>
        <sz val="8.5"/>
        <rFont val="Arial"/>
        <family val="2"/>
      </rPr>
      <t>4</t>
    </r>
  </si>
  <si>
    <r>
      <t>Bachelor of Human Ecology - Family Social Sciences - 2nd Degree</t>
    </r>
    <r>
      <rPr>
        <vertAlign val="superscript"/>
        <sz val="8.5"/>
        <rFont val="Arial"/>
        <family val="2"/>
      </rPr>
      <t>4</t>
    </r>
  </si>
  <si>
    <t>NURSING, COLLEGE OF</t>
  </si>
  <si>
    <t>PHARMACY, COLLEGE OF</t>
  </si>
  <si>
    <t>REHABILITATION SCIENCES, COLLEGE OF</t>
  </si>
  <si>
    <r>
      <t>Bachelor of Respiratory Therapy</t>
    </r>
    <r>
      <rPr>
        <vertAlign val="superscript"/>
        <sz val="8.5"/>
        <rFont val="Arial"/>
        <family val="2"/>
      </rPr>
      <t>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</si>
</sst>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b/>
      <vertAlign val="superscript"/>
      <sz val="8.5"/>
      <name val="Arial"/>
      <family val="2"/>
    </font>
    <font>
      <vertAlign val="superscript"/>
      <sz val="8.5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8" fillId="0" borderId="0"/>
  </cellStyleXfs>
  <cellXfs count="51">
    <xf numFmtId="0" fontId="0" fillId="0" borderId="0" xfId="0"/>
    <xf numFmtId="0" fontId="5" fillId="0" borderId="0" xfId="0" applyFont="1"/>
    <xf numFmtId="0" fontId="4" fillId="0" borderId="0" xfId="0" applyFont="1"/>
    <xf numFmtId="0" fontId="7" fillId="0" borderId="0" xfId="0" applyFont="1"/>
    <xf numFmtId="0" fontId="6" fillId="0" borderId="0" xfId="0" applyFont="1" applyAlignment="1">
      <alignment horizontal="left"/>
    </xf>
    <xf numFmtId="0" fontId="6" fillId="2" borderId="1" xfId="0" applyFont="1" applyFill="1" applyBorder="1" applyAlignment="1">
      <alignment horizontal="center"/>
    </xf>
    <xf numFmtId="0" fontId="7" fillId="0" borderId="2" xfId="0" applyFont="1" applyFill="1" applyBorder="1"/>
    <xf numFmtId="0" fontId="6" fillId="0" borderId="0" xfId="0" applyFont="1" applyFill="1" applyBorder="1"/>
    <xf numFmtId="0" fontId="7" fillId="2" borderId="2" xfId="0" applyFont="1" applyFill="1" applyBorder="1"/>
    <xf numFmtId="0" fontId="6" fillId="2" borderId="0" xfId="0" applyFont="1" applyFill="1" applyBorder="1"/>
    <xf numFmtId="0" fontId="6" fillId="0" borderId="0" xfId="0" applyFont="1" applyFill="1" applyBorder="1" applyAlignment="1">
      <alignment horizontal="center"/>
    </xf>
    <xf numFmtId="0" fontId="1" fillId="0" borderId="0" xfId="0" applyFont="1"/>
    <xf numFmtId="0" fontId="5" fillId="0" borderId="0" xfId="0" applyFont="1" applyFill="1"/>
    <xf numFmtId="0" fontId="0" fillId="0" borderId="0" xfId="0" applyFill="1"/>
    <xf numFmtId="9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9" fontId="0" fillId="0" borderId="0" xfId="0" applyNumberFormat="1" applyFill="1"/>
    <xf numFmtId="0" fontId="7" fillId="0" borderId="0" xfId="0" applyFont="1" applyAlignment="1"/>
    <xf numFmtId="0" fontId="7" fillId="0" borderId="0" xfId="2" applyFont="1" applyFill="1"/>
    <xf numFmtId="0" fontId="7" fillId="0" borderId="0" xfId="2" applyFont="1" applyFill="1" applyBorder="1"/>
    <xf numFmtId="0" fontId="4" fillId="0" borderId="0" xfId="0" applyFont="1"/>
    <xf numFmtId="0" fontId="8" fillId="0" borderId="0" xfId="0" applyFont="1" applyFill="1"/>
    <xf numFmtId="3" fontId="6" fillId="0" borderId="0" xfId="0" applyNumberFormat="1" applyFont="1" applyFill="1"/>
    <xf numFmtId="3" fontId="6" fillId="2" borderId="0" xfId="0" applyNumberFormat="1" applyFont="1" applyFill="1"/>
    <xf numFmtId="0" fontId="7" fillId="0" borderId="0" xfId="0" quotePrefix="1" applyFont="1" applyFill="1"/>
    <xf numFmtId="0" fontId="7" fillId="0" borderId="0" xfId="0" applyFont="1"/>
    <xf numFmtId="0" fontId="7" fillId="0" borderId="0" xfId="0" quotePrefix="1" applyFont="1" applyFill="1" applyAlignment="1">
      <alignment horizontal="left"/>
    </xf>
    <xf numFmtId="0" fontId="7" fillId="0" borderId="0" xfId="0" applyFont="1"/>
    <xf numFmtId="0" fontId="7" fillId="0" borderId="0" xfId="0" quotePrefix="1" applyFont="1"/>
    <xf numFmtId="0" fontId="7" fillId="0" borderId="0" xfId="0" applyFont="1" applyFill="1"/>
    <xf numFmtId="9" fontId="7" fillId="0" borderId="0" xfId="0" applyNumberFormat="1" applyFont="1" applyFill="1"/>
    <xf numFmtId="0" fontId="7" fillId="0" borderId="0" xfId="0" applyFont="1" applyFill="1" applyBorder="1"/>
    <xf numFmtId="0" fontId="7" fillId="2" borderId="0" xfId="0" applyFont="1" applyFill="1" applyBorder="1"/>
    <xf numFmtId="0" fontId="8" fillId="0" borderId="0" xfId="0" applyFont="1"/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right"/>
    </xf>
    <xf numFmtId="0" fontId="6" fillId="0" borderId="0" xfId="0" applyFont="1" applyFill="1" applyAlignment="1">
      <alignment horizontal="left" indent="1"/>
    </xf>
    <xf numFmtId="0" fontId="7" fillId="0" borderId="0" xfId="0" applyFont="1" applyFill="1" applyAlignment="1"/>
    <xf numFmtId="0" fontId="6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2" borderId="0" xfId="0" applyFont="1" applyFill="1"/>
    <xf numFmtId="0" fontId="6" fillId="0" borderId="1" xfId="0" applyFont="1" applyFill="1" applyBorder="1" applyAlignment="1">
      <alignment horizontal="center"/>
    </xf>
    <xf numFmtId="1" fontId="7" fillId="2" borderId="0" xfId="0" applyNumberFormat="1" applyFont="1" applyFill="1" applyBorder="1"/>
    <xf numFmtId="0" fontId="6" fillId="0" borderId="0" xfId="0" applyFont="1"/>
    <xf numFmtId="9" fontId="6" fillId="0" borderId="0" xfId="0" applyNumberFormat="1" applyFont="1" applyFill="1"/>
    <xf numFmtId="0" fontId="6" fillId="0" borderId="1" xfId="0" applyFont="1" applyBorder="1" applyAlignment="1">
      <alignment horizontal="left"/>
    </xf>
    <xf numFmtId="0" fontId="6" fillId="0" borderId="1" xfId="0" applyFont="1" applyFill="1" applyBorder="1" applyAlignment="1">
      <alignment horizontal="center"/>
    </xf>
    <xf numFmtId="0" fontId="7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3" fontId="6" fillId="2" borderId="0" xfId="0" applyNumberFormat="1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colors>
    <mruColors>
      <color rgb="FFCCFFCC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3"/>
  <sheetViews>
    <sheetView tabSelected="1" view="pageBreakPreview" zoomScaleNormal="130" zoomScaleSheetLayoutView="100" workbookViewId="0">
      <pane ySplit="6" topLeftCell="A418" activePane="bottomLeft" state="frozen"/>
      <selection pane="bottomLeft" activeCell="AB443" sqref="AB443"/>
    </sheetView>
  </sheetViews>
  <sheetFormatPr defaultRowHeight="12.5" x14ac:dyDescent="0.25"/>
  <cols>
    <col min="1" max="1" width="2.1796875" style="13" customWidth="1"/>
    <col min="2" max="2" width="55.81640625" customWidth="1"/>
    <col min="3" max="3" width="4.81640625" style="13" customWidth="1"/>
    <col min="4" max="4" width="5.81640625" style="16" customWidth="1"/>
    <col min="5" max="5" width="1.81640625" style="13" customWidth="1"/>
    <col min="6" max="6" width="4.81640625" style="13" customWidth="1"/>
    <col min="7" max="7" width="5.81640625" style="13" customWidth="1"/>
    <col min="8" max="8" width="1.81640625" style="13" customWidth="1"/>
    <col min="9" max="9" width="6" style="13" customWidth="1"/>
    <col min="10" max="10" width="1.81640625" style="13" customWidth="1"/>
    <col min="11" max="11" width="4.81640625" style="13" customWidth="1"/>
    <col min="12" max="12" width="5.81640625" style="16" customWidth="1"/>
    <col min="13" max="13" width="1.81640625" style="13" customWidth="1"/>
    <col min="14" max="14" width="4.81640625" style="13" customWidth="1"/>
    <col min="15" max="15" width="5.81640625" style="13" customWidth="1"/>
    <col min="16" max="16" width="1.81640625" style="13" customWidth="1"/>
    <col min="17" max="17" width="6" style="13" customWidth="1"/>
    <col min="18" max="18" width="1.81640625" customWidth="1"/>
    <col min="19" max="19" width="4.81640625" style="13" customWidth="1"/>
    <col min="20" max="20" width="5.81640625" style="16" customWidth="1"/>
    <col min="21" max="21" width="1.81640625" style="13" customWidth="1"/>
    <col min="22" max="22" width="4.81640625" style="13" customWidth="1"/>
    <col min="23" max="23" width="5.81640625" style="13" customWidth="1"/>
    <col min="24" max="24" width="1.81640625" style="13" customWidth="1"/>
    <col min="25" max="25" width="6" style="13" customWidth="1"/>
  </cols>
  <sheetData>
    <row r="1" spans="1:25" ht="15" x14ac:dyDescent="0.3">
      <c r="A1" s="48" t="s">
        <v>196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3" x14ac:dyDescent="0.3">
      <c r="A2" s="48" t="s">
        <v>214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3" x14ac:dyDescent="0.3">
      <c r="A3" s="48">
        <v>2016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25" x14ac:dyDescent="0.25">
      <c r="A4" s="38"/>
      <c r="B4" s="39"/>
      <c r="C4" s="49" t="s">
        <v>195</v>
      </c>
      <c r="D4" s="49"/>
      <c r="E4" s="49"/>
      <c r="F4" s="49"/>
      <c r="G4" s="49"/>
      <c r="H4" s="49"/>
      <c r="I4" s="49"/>
      <c r="J4" s="29"/>
      <c r="K4" s="49" t="s">
        <v>193</v>
      </c>
      <c r="L4" s="49"/>
      <c r="M4" s="49"/>
      <c r="N4" s="49"/>
      <c r="O4" s="49"/>
      <c r="P4" s="49"/>
      <c r="Q4" s="49"/>
      <c r="R4" s="27"/>
      <c r="S4" s="49" t="s">
        <v>185</v>
      </c>
      <c r="T4" s="49"/>
      <c r="U4" s="49"/>
      <c r="V4" s="49"/>
      <c r="W4" s="49"/>
      <c r="X4" s="49"/>
      <c r="Y4" s="49"/>
    </row>
    <row r="5" spans="1:25" ht="11.25" customHeight="1" x14ac:dyDescent="0.25">
      <c r="A5" s="29"/>
      <c r="B5" s="27"/>
      <c r="C5" s="46" t="s">
        <v>1</v>
      </c>
      <c r="D5" s="46"/>
      <c r="E5" s="10"/>
      <c r="F5" s="46" t="s">
        <v>2</v>
      </c>
      <c r="G5" s="46"/>
      <c r="H5" s="10"/>
      <c r="I5" s="40"/>
      <c r="J5" s="29"/>
      <c r="K5" s="46" t="s">
        <v>1</v>
      </c>
      <c r="L5" s="46"/>
      <c r="M5" s="10"/>
      <c r="N5" s="46" t="s">
        <v>2</v>
      </c>
      <c r="O5" s="46"/>
      <c r="P5" s="10"/>
      <c r="Q5" s="40"/>
      <c r="R5" s="27"/>
      <c r="S5" s="46" t="s">
        <v>1</v>
      </c>
      <c r="T5" s="46"/>
      <c r="U5" s="10"/>
      <c r="V5" s="46" t="s">
        <v>2</v>
      </c>
      <c r="W5" s="46"/>
      <c r="X5" s="10"/>
      <c r="Y5" s="40"/>
    </row>
    <row r="6" spans="1:25" s="1" customFormat="1" ht="11.25" customHeight="1" x14ac:dyDescent="0.25">
      <c r="A6" s="45" t="s">
        <v>213</v>
      </c>
      <c r="B6" s="45"/>
      <c r="C6" s="41" t="s">
        <v>18</v>
      </c>
      <c r="D6" s="14" t="s">
        <v>19</v>
      </c>
      <c r="E6" s="41"/>
      <c r="F6" s="41" t="s">
        <v>18</v>
      </c>
      <c r="G6" s="41" t="s">
        <v>19</v>
      </c>
      <c r="H6" s="41"/>
      <c r="I6" s="5" t="s">
        <v>3</v>
      </c>
      <c r="J6" s="29"/>
      <c r="K6" s="41" t="s">
        <v>18</v>
      </c>
      <c r="L6" s="14" t="s">
        <v>19</v>
      </c>
      <c r="M6" s="41"/>
      <c r="N6" s="41" t="s">
        <v>18</v>
      </c>
      <c r="O6" s="41" t="s">
        <v>19</v>
      </c>
      <c r="P6" s="41"/>
      <c r="Q6" s="5" t="s">
        <v>3</v>
      </c>
      <c r="R6" s="27"/>
      <c r="S6" s="41" t="s">
        <v>18</v>
      </c>
      <c r="T6" s="14" t="s">
        <v>19</v>
      </c>
      <c r="U6" s="41"/>
      <c r="V6" s="41" t="s">
        <v>18</v>
      </c>
      <c r="W6" s="41" t="s">
        <v>19</v>
      </c>
      <c r="X6" s="41"/>
      <c r="Y6" s="5" t="s">
        <v>3</v>
      </c>
    </row>
    <row r="7" spans="1:25" s="1" customFormat="1" ht="6.65" customHeight="1" x14ac:dyDescent="0.25">
      <c r="A7" s="29"/>
      <c r="B7" s="27"/>
      <c r="C7" s="29"/>
      <c r="D7" s="30"/>
      <c r="E7" s="29"/>
      <c r="F7" s="6"/>
      <c r="G7" s="29"/>
      <c r="H7" s="29"/>
      <c r="I7" s="8"/>
      <c r="J7" s="29"/>
      <c r="K7" s="29"/>
      <c r="L7" s="30"/>
      <c r="M7" s="29"/>
      <c r="N7" s="6"/>
      <c r="O7" s="29"/>
      <c r="P7" s="29"/>
      <c r="Q7" s="8"/>
      <c r="R7" s="27"/>
      <c r="S7" s="29"/>
      <c r="T7" s="30"/>
      <c r="U7" s="29"/>
      <c r="V7" s="6"/>
      <c r="W7" s="29"/>
      <c r="X7" s="29"/>
      <c r="Y7" s="8"/>
    </row>
    <row r="8" spans="1:25" s="1" customFormat="1" ht="13" x14ac:dyDescent="0.25">
      <c r="A8" s="15" t="s">
        <v>224</v>
      </c>
      <c r="B8" s="27"/>
      <c r="C8" s="29"/>
      <c r="D8" s="30"/>
      <c r="E8" s="29"/>
      <c r="F8" s="31"/>
      <c r="G8" s="29"/>
      <c r="H8" s="29"/>
      <c r="I8" s="32"/>
      <c r="J8" s="29"/>
      <c r="K8" s="29"/>
      <c r="L8" s="30"/>
      <c r="M8" s="29"/>
      <c r="N8" s="31"/>
      <c r="O8" s="29"/>
      <c r="P8" s="29"/>
      <c r="Q8" s="32"/>
      <c r="R8" s="27"/>
      <c r="S8" s="29"/>
      <c r="T8" s="30"/>
      <c r="U8" s="29"/>
      <c r="V8" s="31"/>
      <c r="W8" s="29"/>
      <c r="X8" s="29"/>
      <c r="Y8" s="32"/>
    </row>
    <row r="9" spans="1:25" s="1" customFormat="1" ht="11.25" customHeight="1" x14ac:dyDescent="0.25">
      <c r="A9" s="29"/>
      <c r="B9" s="27" t="s">
        <v>20</v>
      </c>
      <c r="C9" s="29">
        <v>18</v>
      </c>
      <c r="D9" s="30">
        <f>IFERROR(C9/I9,0)</f>
        <v>0.40909090909090912</v>
      </c>
      <c r="E9" s="30"/>
      <c r="F9" s="31">
        <v>26</v>
      </c>
      <c r="G9" s="30">
        <f>IFERROR(F9/I9,0)</f>
        <v>0.59090909090909094</v>
      </c>
      <c r="H9" s="30"/>
      <c r="I9" s="32">
        <f>SUM(C9,F9)</f>
        <v>44</v>
      </c>
      <c r="J9" s="29"/>
      <c r="K9" s="29"/>
      <c r="L9" s="30"/>
      <c r="M9" s="30"/>
      <c r="N9" s="31"/>
      <c r="O9" s="30"/>
      <c r="P9" s="30"/>
      <c r="Q9" s="32">
        <f>SUM(K9,N9)</f>
        <v>0</v>
      </c>
      <c r="R9" s="27"/>
      <c r="S9" s="29">
        <f>C9+K9</f>
        <v>18</v>
      </c>
      <c r="T9" s="30">
        <f>IFERROR(S9/Y9,0)</f>
        <v>0.40909090909090912</v>
      </c>
      <c r="U9" s="30"/>
      <c r="V9" s="31">
        <f>F9+N9</f>
        <v>26</v>
      </c>
      <c r="W9" s="30">
        <f>IFERROR(V9/Y9,0)</f>
        <v>0.59090909090909094</v>
      </c>
      <c r="X9" s="30"/>
      <c r="Y9" s="32">
        <f>SUM(S9,V9)</f>
        <v>44</v>
      </c>
    </row>
    <row r="10" spans="1:25" s="1" customFormat="1" ht="11.25" customHeight="1" x14ac:dyDescent="0.25">
      <c r="A10" s="29"/>
      <c r="B10" s="27" t="s">
        <v>22</v>
      </c>
      <c r="C10" s="29"/>
      <c r="D10" s="30"/>
      <c r="E10" s="30"/>
      <c r="F10" s="31"/>
      <c r="G10" s="30"/>
      <c r="H10" s="30"/>
      <c r="I10" s="32"/>
      <c r="J10" s="29"/>
      <c r="K10" s="29"/>
      <c r="L10" s="30"/>
      <c r="M10" s="30"/>
      <c r="N10" s="31"/>
      <c r="O10" s="30"/>
      <c r="P10" s="30"/>
      <c r="Q10" s="32"/>
      <c r="R10" s="27"/>
      <c r="S10" s="29"/>
      <c r="T10" s="30"/>
      <c r="U10" s="30"/>
      <c r="V10" s="31"/>
      <c r="W10" s="30"/>
      <c r="X10" s="30"/>
      <c r="Y10" s="32"/>
    </row>
    <row r="11" spans="1:25" s="1" customFormat="1" ht="11.25" customHeight="1" x14ac:dyDescent="0.25">
      <c r="A11" s="29"/>
      <c r="B11" s="28" t="s">
        <v>24</v>
      </c>
      <c r="C11" s="29">
        <v>10</v>
      </c>
      <c r="D11" s="30">
        <f t="shared" ref="D11:D69" si="0">IFERROR(C11/I11,0)</f>
        <v>0.47619047619047616</v>
      </c>
      <c r="E11" s="30"/>
      <c r="F11" s="31">
        <v>11</v>
      </c>
      <c r="G11" s="30">
        <f t="shared" ref="G11:G69" si="1">IFERROR(F11/I11,0)</f>
        <v>0.52380952380952384</v>
      </c>
      <c r="H11" s="30"/>
      <c r="I11" s="32">
        <f t="shared" ref="I11:I24" si="2">SUM(C11,F11)</f>
        <v>21</v>
      </c>
      <c r="J11" s="29"/>
      <c r="K11" s="29"/>
      <c r="L11" s="30"/>
      <c r="M11" s="30"/>
      <c r="N11" s="31"/>
      <c r="O11" s="30"/>
      <c r="P11" s="30"/>
      <c r="Q11" s="32">
        <f t="shared" ref="Q11:Q24" si="3">SUM(K11,N11)</f>
        <v>0</v>
      </c>
      <c r="R11" s="27"/>
      <c r="S11" s="29">
        <f t="shared" ref="S11:S24" si="4">C11+K11</f>
        <v>10</v>
      </c>
      <c r="T11" s="30">
        <f t="shared" ref="T11:T69" si="5">IFERROR(S11/Y11,0)</f>
        <v>0.47619047619047616</v>
      </c>
      <c r="U11" s="30"/>
      <c r="V11" s="31">
        <f t="shared" ref="V11:V24" si="6">F11+N11</f>
        <v>11</v>
      </c>
      <c r="W11" s="30">
        <f t="shared" ref="W11:W69" si="7">IFERROR(V11/Y11,0)</f>
        <v>0.52380952380952384</v>
      </c>
      <c r="X11" s="30"/>
      <c r="Y11" s="32">
        <f t="shared" ref="Y11:Y24" si="8">SUM(S11,V11)</f>
        <v>21</v>
      </c>
    </row>
    <row r="12" spans="1:25" s="1" customFormat="1" ht="11.25" customHeight="1" x14ac:dyDescent="0.25">
      <c r="A12" s="29"/>
      <c r="B12" s="28" t="s">
        <v>25</v>
      </c>
      <c r="C12" s="29">
        <v>6</v>
      </c>
      <c r="D12" s="30">
        <f t="shared" si="0"/>
        <v>0.6</v>
      </c>
      <c r="E12" s="30"/>
      <c r="F12" s="31">
        <v>4</v>
      </c>
      <c r="G12" s="30">
        <f t="shared" si="1"/>
        <v>0.4</v>
      </c>
      <c r="H12" s="30"/>
      <c r="I12" s="32">
        <f t="shared" si="2"/>
        <v>10</v>
      </c>
      <c r="J12" s="29"/>
      <c r="K12" s="29"/>
      <c r="L12" s="30"/>
      <c r="M12" s="30"/>
      <c r="N12" s="31"/>
      <c r="O12" s="30"/>
      <c r="P12" s="30"/>
      <c r="Q12" s="32">
        <f t="shared" si="3"/>
        <v>0</v>
      </c>
      <c r="R12" s="27"/>
      <c r="S12" s="29">
        <f t="shared" si="4"/>
        <v>6</v>
      </c>
      <c r="T12" s="30">
        <f t="shared" si="5"/>
        <v>0.6</v>
      </c>
      <c r="U12" s="30"/>
      <c r="V12" s="31">
        <f t="shared" si="6"/>
        <v>4</v>
      </c>
      <c r="W12" s="30">
        <f t="shared" si="7"/>
        <v>0.4</v>
      </c>
      <c r="X12" s="30"/>
      <c r="Y12" s="32">
        <f t="shared" si="8"/>
        <v>10</v>
      </c>
    </row>
    <row r="13" spans="1:25" s="1" customFormat="1" ht="11.25" customHeight="1" x14ac:dyDescent="0.25">
      <c r="A13" s="29"/>
      <c r="B13" s="28" t="s">
        <v>26</v>
      </c>
      <c r="C13" s="29">
        <v>4</v>
      </c>
      <c r="D13" s="30">
        <f t="shared" si="0"/>
        <v>0.66666666666666663</v>
      </c>
      <c r="E13" s="30"/>
      <c r="F13" s="31">
        <v>2</v>
      </c>
      <c r="G13" s="30">
        <f t="shared" si="1"/>
        <v>0.33333333333333331</v>
      </c>
      <c r="H13" s="30"/>
      <c r="I13" s="32">
        <f t="shared" si="2"/>
        <v>6</v>
      </c>
      <c r="J13" s="29"/>
      <c r="K13" s="29"/>
      <c r="L13" s="30"/>
      <c r="M13" s="30"/>
      <c r="N13" s="31"/>
      <c r="O13" s="30"/>
      <c r="P13" s="30"/>
      <c r="Q13" s="32">
        <f t="shared" si="3"/>
        <v>0</v>
      </c>
      <c r="R13" s="27"/>
      <c r="S13" s="29">
        <f t="shared" si="4"/>
        <v>4</v>
      </c>
      <c r="T13" s="30">
        <f t="shared" si="5"/>
        <v>0.66666666666666663</v>
      </c>
      <c r="U13" s="30"/>
      <c r="V13" s="31">
        <f t="shared" si="6"/>
        <v>2</v>
      </c>
      <c r="W13" s="30">
        <f t="shared" si="7"/>
        <v>0.33333333333333331</v>
      </c>
      <c r="X13" s="30"/>
      <c r="Y13" s="32">
        <f t="shared" si="8"/>
        <v>6</v>
      </c>
    </row>
    <row r="14" spans="1:25" s="1" customFormat="1" ht="11.25" customHeight="1" x14ac:dyDescent="0.25">
      <c r="A14" s="29"/>
      <c r="B14" s="27" t="s">
        <v>21</v>
      </c>
      <c r="C14" s="29">
        <v>2</v>
      </c>
      <c r="D14" s="30">
        <f t="shared" si="0"/>
        <v>0.4</v>
      </c>
      <c r="E14" s="30"/>
      <c r="F14" s="31">
        <v>3</v>
      </c>
      <c r="G14" s="30">
        <f t="shared" si="1"/>
        <v>0.6</v>
      </c>
      <c r="H14" s="30"/>
      <c r="I14" s="32">
        <f t="shared" si="2"/>
        <v>5</v>
      </c>
      <c r="J14" s="29"/>
      <c r="K14" s="29"/>
      <c r="L14" s="30"/>
      <c r="M14" s="30"/>
      <c r="N14" s="31"/>
      <c r="O14" s="30"/>
      <c r="P14" s="30"/>
      <c r="Q14" s="32">
        <f t="shared" si="3"/>
        <v>0</v>
      </c>
      <c r="R14" s="27"/>
      <c r="S14" s="29">
        <f t="shared" si="4"/>
        <v>2</v>
      </c>
      <c r="T14" s="30">
        <f t="shared" si="5"/>
        <v>0.4</v>
      </c>
      <c r="U14" s="30"/>
      <c r="V14" s="31">
        <f t="shared" si="6"/>
        <v>3</v>
      </c>
      <c r="W14" s="30">
        <f t="shared" si="7"/>
        <v>0.6</v>
      </c>
      <c r="X14" s="30"/>
      <c r="Y14" s="32">
        <f t="shared" si="8"/>
        <v>5</v>
      </c>
    </row>
    <row r="15" spans="1:25" s="1" customFormat="1" ht="11.25" customHeight="1" x14ac:dyDescent="0.25">
      <c r="A15" s="29"/>
      <c r="B15" s="27" t="s">
        <v>23</v>
      </c>
      <c r="C15" s="29">
        <v>21</v>
      </c>
      <c r="D15" s="30">
        <f t="shared" si="0"/>
        <v>0.7</v>
      </c>
      <c r="E15" s="30"/>
      <c r="F15" s="31">
        <v>9</v>
      </c>
      <c r="G15" s="30">
        <f t="shared" si="1"/>
        <v>0.3</v>
      </c>
      <c r="H15" s="30"/>
      <c r="I15" s="32">
        <f t="shared" si="2"/>
        <v>30</v>
      </c>
      <c r="J15" s="29"/>
      <c r="K15" s="29"/>
      <c r="L15" s="30"/>
      <c r="M15" s="30"/>
      <c r="N15" s="31"/>
      <c r="O15" s="30"/>
      <c r="P15" s="30"/>
      <c r="Q15" s="32">
        <f t="shared" si="3"/>
        <v>0</v>
      </c>
      <c r="R15" s="27"/>
      <c r="S15" s="29">
        <f t="shared" si="4"/>
        <v>21</v>
      </c>
      <c r="T15" s="30">
        <f t="shared" si="5"/>
        <v>0.7</v>
      </c>
      <c r="U15" s="30"/>
      <c r="V15" s="31">
        <f t="shared" si="6"/>
        <v>9</v>
      </c>
      <c r="W15" s="30">
        <f t="shared" si="7"/>
        <v>0.3</v>
      </c>
      <c r="X15" s="30"/>
      <c r="Y15" s="32">
        <f t="shared" si="8"/>
        <v>30</v>
      </c>
    </row>
    <row r="16" spans="1:25" s="1" customFormat="1" ht="11" x14ac:dyDescent="0.25">
      <c r="A16" s="29"/>
      <c r="B16" s="27" t="s">
        <v>254</v>
      </c>
      <c r="C16" s="29"/>
      <c r="D16" s="30"/>
      <c r="E16" s="30"/>
      <c r="F16" s="31"/>
      <c r="G16" s="30"/>
      <c r="H16" s="30"/>
      <c r="I16" s="32"/>
      <c r="J16" s="29"/>
      <c r="K16" s="29"/>
      <c r="L16" s="30"/>
      <c r="M16" s="30"/>
      <c r="N16" s="31"/>
      <c r="O16" s="30"/>
      <c r="P16" s="30"/>
      <c r="Q16" s="32"/>
      <c r="R16" s="27"/>
      <c r="S16" s="29"/>
      <c r="T16" s="30"/>
      <c r="U16" s="30"/>
      <c r="V16" s="31"/>
      <c r="W16" s="30"/>
      <c r="X16" s="30"/>
      <c r="Y16" s="32"/>
    </row>
    <row r="17" spans="1:25" s="1" customFormat="1" ht="11.25" customHeight="1" x14ac:dyDescent="0.25">
      <c r="A17" s="29"/>
      <c r="B17" s="27" t="s">
        <v>179</v>
      </c>
      <c r="C17" s="29">
        <v>4</v>
      </c>
      <c r="D17" s="30">
        <f t="shared" si="0"/>
        <v>1</v>
      </c>
      <c r="E17" s="30"/>
      <c r="F17" s="31">
        <v>0</v>
      </c>
      <c r="G17" s="30">
        <f t="shared" si="1"/>
        <v>0</v>
      </c>
      <c r="H17" s="30"/>
      <c r="I17" s="32">
        <f t="shared" si="2"/>
        <v>4</v>
      </c>
      <c r="J17" s="29"/>
      <c r="K17" s="29"/>
      <c r="L17" s="30"/>
      <c r="M17" s="30"/>
      <c r="N17" s="31"/>
      <c r="O17" s="30"/>
      <c r="P17" s="30"/>
      <c r="Q17" s="32">
        <f t="shared" si="3"/>
        <v>0</v>
      </c>
      <c r="R17" s="27"/>
      <c r="S17" s="29">
        <f t="shared" si="4"/>
        <v>4</v>
      </c>
      <c r="T17" s="30">
        <f t="shared" si="5"/>
        <v>1</v>
      </c>
      <c r="U17" s="30"/>
      <c r="V17" s="31">
        <f t="shared" si="6"/>
        <v>0</v>
      </c>
      <c r="W17" s="30">
        <f t="shared" si="7"/>
        <v>0</v>
      </c>
      <c r="X17" s="30"/>
      <c r="Y17" s="32">
        <f t="shared" si="8"/>
        <v>4</v>
      </c>
    </row>
    <row r="18" spans="1:25" s="1" customFormat="1" ht="11.25" customHeight="1" x14ac:dyDescent="0.25">
      <c r="A18" s="29"/>
      <c r="B18" s="24" t="s">
        <v>226</v>
      </c>
      <c r="C18" s="29">
        <v>1</v>
      </c>
      <c r="D18" s="30">
        <f t="shared" si="0"/>
        <v>1</v>
      </c>
      <c r="E18" s="30"/>
      <c r="F18" s="31">
        <v>0</v>
      </c>
      <c r="G18" s="30">
        <f t="shared" si="1"/>
        <v>0</v>
      </c>
      <c r="H18" s="30"/>
      <c r="I18" s="32">
        <f t="shared" si="2"/>
        <v>1</v>
      </c>
      <c r="J18" s="29"/>
      <c r="K18" s="29"/>
      <c r="L18" s="30"/>
      <c r="M18" s="30"/>
      <c r="N18" s="31"/>
      <c r="O18" s="30"/>
      <c r="P18" s="30"/>
      <c r="Q18" s="32">
        <f t="shared" si="3"/>
        <v>0</v>
      </c>
      <c r="R18" s="27"/>
      <c r="S18" s="29">
        <f t="shared" si="4"/>
        <v>1</v>
      </c>
      <c r="T18" s="30">
        <f t="shared" si="5"/>
        <v>1</v>
      </c>
      <c r="U18" s="30"/>
      <c r="V18" s="31">
        <f t="shared" si="6"/>
        <v>0</v>
      </c>
      <c r="W18" s="30">
        <f t="shared" si="7"/>
        <v>0</v>
      </c>
      <c r="X18" s="30"/>
      <c r="Y18" s="32">
        <f t="shared" si="8"/>
        <v>1</v>
      </c>
    </row>
    <row r="19" spans="1:25" s="1" customFormat="1" ht="11.25" customHeight="1" x14ac:dyDescent="0.25">
      <c r="A19" s="29"/>
      <c r="B19" s="24" t="s">
        <v>209</v>
      </c>
      <c r="C19" s="29">
        <v>48</v>
      </c>
      <c r="D19" s="30">
        <f t="shared" si="0"/>
        <v>0.92307692307692313</v>
      </c>
      <c r="E19" s="30"/>
      <c r="F19" s="31">
        <v>4</v>
      </c>
      <c r="G19" s="30">
        <f t="shared" si="1"/>
        <v>7.6923076923076927E-2</v>
      </c>
      <c r="H19" s="30"/>
      <c r="I19" s="32">
        <f t="shared" si="2"/>
        <v>52</v>
      </c>
      <c r="J19" s="29"/>
      <c r="K19" s="29"/>
      <c r="L19" s="30"/>
      <c r="M19" s="30"/>
      <c r="N19" s="31"/>
      <c r="O19" s="30"/>
      <c r="P19" s="30"/>
      <c r="Q19" s="32">
        <f t="shared" si="3"/>
        <v>0</v>
      </c>
      <c r="R19" s="27"/>
      <c r="S19" s="29">
        <f t="shared" si="4"/>
        <v>48</v>
      </c>
      <c r="T19" s="30">
        <f t="shared" si="5"/>
        <v>0.92307692307692313</v>
      </c>
      <c r="U19" s="30"/>
      <c r="V19" s="31">
        <f t="shared" si="6"/>
        <v>4</v>
      </c>
      <c r="W19" s="30">
        <f t="shared" si="7"/>
        <v>7.6923076923076927E-2</v>
      </c>
      <c r="X19" s="30"/>
      <c r="Y19" s="32">
        <f t="shared" si="8"/>
        <v>52</v>
      </c>
    </row>
    <row r="20" spans="1:25" s="1" customFormat="1" ht="11" x14ac:dyDescent="0.25">
      <c r="A20" s="29"/>
      <c r="B20" s="27" t="s">
        <v>255</v>
      </c>
      <c r="C20" s="29">
        <v>3</v>
      </c>
      <c r="D20" s="30">
        <f>IFERROR(C20/I20,0)</f>
        <v>0.75</v>
      </c>
      <c r="E20" s="30"/>
      <c r="F20" s="31">
        <v>1</v>
      </c>
      <c r="G20" s="30">
        <f>IFERROR(F20/I20,0)</f>
        <v>0.25</v>
      </c>
      <c r="H20" s="30"/>
      <c r="I20" s="32">
        <f>SUM(C20,F20)</f>
        <v>4</v>
      </c>
      <c r="J20" s="29"/>
      <c r="K20" s="29"/>
      <c r="L20" s="30"/>
      <c r="M20" s="30"/>
      <c r="N20" s="31"/>
      <c r="O20" s="30"/>
      <c r="P20" s="30"/>
      <c r="Q20" s="32">
        <f>SUM(K20,N20)</f>
        <v>0</v>
      </c>
      <c r="R20" s="27"/>
      <c r="S20" s="29">
        <f>C20+K20</f>
        <v>3</v>
      </c>
      <c r="T20" s="30">
        <f>IFERROR(S20/Y20,0)</f>
        <v>0.75</v>
      </c>
      <c r="U20" s="30"/>
      <c r="V20" s="31">
        <f>F20+N20</f>
        <v>1</v>
      </c>
      <c r="W20" s="30">
        <f>IFERROR(V20/Y20,0)</f>
        <v>0.25</v>
      </c>
      <c r="X20" s="30"/>
      <c r="Y20" s="32">
        <f>SUM(S20,V20)</f>
        <v>4</v>
      </c>
    </row>
    <row r="21" spans="1:25" s="11" customFormat="1" ht="13" x14ac:dyDescent="0.25">
      <c r="A21" s="29"/>
      <c r="B21" s="27" t="s">
        <v>256</v>
      </c>
      <c r="C21" s="29"/>
      <c r="D21" s="30"/>
      <c r="E21" s="30"/>
      <c r="F21" s="31"/>
      <c r="G21" s="30"/>
      <c r="H21" s="30"/>
      <c r="I21" s="32"/>
      <c r="J21" s="29"/>
      <c r="K21" s="29"/>
      <c r="L21" s="30"/>
      <c r="M21" s="30"/>
      <c r="N21" s="31"/>
      <c r="O21" s="30"/>
      <c r="P21" s="30"/>
      <c r="Q21" s="32"/>
      <c r="R21" s="27"/>
      <c r="S21" s="29"/>
      <c r="T21" s="30"/>
      <c r="U21" s="30"/>
      <c r="V21" s="31"/>
      <c r="W21" s="30"/>
      <c r="X21" s="30"/>
      <c r="Y21" s="32"/>
    </row>
    <row r="22" spans="1:25" s="11" customFormat="1" ht="11.25" customHeight="1" x14ac:dyDescent="0.25">
      <c r="A22" s="29"/>
      <c r="B22" s="28" t="s">
        <v>164</v>
      </c>
      <c r="C22" s="29">
        <v>3</v>
      </c>
      <c r="D22" s="30">
        <f t="shared" si="0"/>
        <v>1</v>
      </c>
      <c r="E22" s="30"/>
      <c r="F22" s="31">
        <v>0</v>
      </c>
      <c r="G22" s="30">
        <f t="shared" si="1"/>
        <v>0</v>
      </c>
      <c r="H22" s="30"/>
      <c r="I22" s="32">
        <f t="shared" ref="I22" si="9">SUM(C22,F22)</f>
        <v>3</v>
      </c>
      <c r="J22" s="29"/>
      <c r="K22" s="29"/>
      <c r="L22" s="30"/>
      <c r="M22" s="30"/>
      <c r="N22" s="31"/>
      <c r="O22" s="30"/>
      <c r="P22" s="30"/>
      <c r="Q22" s="32">
        <f t="shared" ref="Q22" si="10">SUM(K22,N22)</f>
        <v>0</v>
      </c>
      <c r="R22" s="27"/>
      <c r="S22" s="29">
        <f t="shared" ref="S22" si="11">C22+K22</f>
        <v>3</v>
      </c>
      <c r="T22" s="30">
        <f t="shared" si="5"/>
        <v>1</v>
      </c>
      <c r="U22" s="30"/>
      <c r="V22" s="31">
        <f t="shared" ref="V22" si="12">F22+N22</f>
        <v>0</v>
      </c>
      <c r="W22" s="30">
        <f t="shared" si="7"/>
        <v>0</v>
      </c>
      <c r="X22" s="30"/>
      <c r="Y22" s="32">
        <f t="shared" ref="Y22" si="13">SUM(S22,V22)</f>
        <v>3</v>
      </c>
    </row>
    <row r="23" spans="1:25" s="1" customFormat="1" ht="10" customHeight="1" x14ac:dyDescent="0.25">
      <c r="A23" s="29"/>
      <c r="B23" s="29"/>
      <c r="C23" s="29"/>
      <c r="D23" s="30"/>
      <c r="E23" s="30"/>
      <c r="F23" s="31"/>
      <c r="G23" s="30"/>
      <c r="H23" s="30"/>
      <c r="I23" s="32"/>
      <c r="J23" s="29"/>
      <c r="K23" s="29"/>
      <c r="L23" s="30"/>
      <c r="M23" s="30"/>
      <c r="N23" s="31"/>
      <c r="O23" s="30"/>
      <c r="P23" s="30"/>
      <c r="Q23" s="32"/>
      <c r="R23" s="27"/>
      <c r="S23" s="29"/>
      <c r="T23" s="30"/>
      <c r="U23" s="30"/>
      <c r="V23" s="31"/>
      <c r="W23" s="30"/>
      <c r="X23" s="30"/>
      <c r="Y23" s="32"/>
    </row>
    <row r="24" spans="1:25" s="2" customFormat="1" ht="11.25" customHeight="1" x14ac:dyDescent="0.25">
      <c r="A24" s="15"/>
      <c r="B24" s="4" t="s">
        <v>215</v>
      </c>
      <c r="C24" s="15">
        <f>SUM(C9:C22)</f>
        <v>120</v>
      </c>
      <c r="D24" s="30">
        <f t="shared" si="0"/>
        <v>0.66666666666666663</v>
      </c>
      <c r="E24" s="30"/>
      <c r="F24" s="7">
        <f>SUM(F9:F22)</f>
        <v>60</v>
      </c>
      <c r="G24" s="30">
        <f t="shared" si="1"/>
        <v>0.33333333333333331</v>
      </c>
      <c r="H24" s="30"/>
      <c r="I24" s="9">
        <f t="shared" si="2"/>
        <v>180</v>
      </c>
      <c r="J24" s="29"/>
      <c r="K24" s="15"/>
      <c r="L24" s="30"/>
      <c r="M24" s="30"/>
      <c r="N24" s="7"/>
      <c r="O24" s="30"/>
      <c r="P24" s="30"/>
      <c r="Q24" s="9">
        <f t="shared" si="3"/>
        <v>0</v>
      </c>
      <c r="R24" s="27"/>
      <c r="S24" s="15">
        <f t="shared" si="4"/>
        <v>120</v>
      </c>
      <c r="T24" s="30">
        <f t="shared" si="5"/>
        <v>0.66666666666666663</v>
      </c>
      <c r="U24" s="30"/>
      <c r="V24" s="7">
        <f t="shared" si="6"/>
        <v>60</v>
      </c>
      <c r="W24" s="30">
        <f t="shared" si="7"/>
        <v>0.33333333333333331</v>
      </c>
      <c r="X24" s="30"/>
      <c r="Y24" s="9">
        <f t="shared" si="8"/>
        <v>180</v>
      </c>
    </row>
    <row r="25" spans="1:25" s="1" customFormat="1" ht="10" customHeight="1" x14ac:dyDescent="0.25">
      <c r="A25" s="34"/>
      <c r="B25" s="27"/>
      <c r="C25" s="29"/>
      <c r="D25" s="30"/>
      <c r="E25" s="30"/>
      <c r="F25" s="31"/>
      <c r="G25" s="30"/>
      <c r="H25" s="30"/>
      <c r="I25" s="32"/>
      <c r="J25" s="29"/>
      <c r="K25" s="29"/>
      <c r="L25" s="30"/>
      <c r="M25" s="30"/>
      <c r="N25" s="31"/>
      <c r="O25" s="30"/>
      <c r="P25" s="30"/>
      <c r="Q25" s="32"/>
      <c r="R25" s="27"/>
      <c r="S25" s="29"/>
      <c r="T25" s="30"/>
      <c r="U25" s="30"/>
      <c r="V25" s="31"/>
      <c r="W25" s="30"/>
      <c r="X25" s="30"/>
      <c r="Y25" s="32"/>
    </row>
    <row r="26" spans="1:25" s="1" customFormat="1" ht="11.25" customHeight="1" x14ac:dyDescent="0.25">
      <c r="A26" s="15" t="s">
        <v>4</v>
      </c>
      <c r="B26" s="27"/>
      <c r="C26" s="29"/>
      <c r="D26" s="30"/>
      <c r="E26" s="30"/>
      <c r="F26" s="31"/>
      <c r="G26" s="30"/>
      <c r="H26" s="30"/>
      <c r="I26" s="32"/>
      <c r="J26" s="29"/>
      <c r="K26" s="29"/>
      <c r="L26" s="30"/>
      <c r="M26" s="30"/>
      <c r="N26" s="31"/>
      <c r="O26" s="30"/>
      <c r="P26" s="30"/>
      <c r="Q26" s="32"/>
      <c r="R26" s="27"/>
      <c r="S26" s="29"/>
      <c r="T26" s="30"/>
      <c r="U26" s="30"/>
      <c r="V26" s="31"/>
      <c r="W26" s="30"/>
      <c r="X26" s="30"/>
      <c r="Y26" s="32"/>
    </row>
    <row r="27" spans="1:25" s="1" customFormat="1" ht="11.25" customHeight="1" x14ac:dyDescent="0.25">
      <c r="A27" s="29"/>
      <c r="B27" s="27" t="s">
        <v>0</v>
      </c>
      <c r="C27" s="29"/>
      <c r="D27" s="30"/>
      <c r="E27" s="30"/>
      <c r="F27" s="31"/>
      <c r="G27" s="30"/>
      <c r="H27" s="30"/>
      <c r="I27" s="32"/>
      <c r="J27" s="29"/>
      <c r="K27" s="29"/>
      <c r="L27" s="30"/>
      <c r="M27" s="30"/>
      <c r="N27" s="31"/>
      <c r="O27" s="30"/>
      <c r="P27" s="30"/>
      <c r="Q27" s="32"/>
      <c r="R27" s="27"/>
      <c r="S27" s="29"/>
      <c r="T27" s="30"/>
      <c r="U27" s="30"/>
      <c r="V27" s="31"/>
      <c r="W27" s="30"/>
      <c r="X27" s="30"/>
      <c r="Y27" s="32"/>
    </row>
    <row r="28" spans="1:25" s="1" customFormat="1" ht="11.25" customHeight="1" x14ac:dyDescent="0.25">
      <c r="A28" s="29"/>
      <c r="B28" s="28" t="s">
        <v>27</v>
      </c>
      <c r="C28" s="29">
        <v>3</v>
      </c>
      <c r="D28" s="30">
        <f t="shared" si="0"/>
        <v>0.21428571428571427</v>
      </c>
      <c r="E28" s="30"/>
      <c r="F28" s="31">
        <v>11</v>
      </c>
      <c r="G28" s="30">
        <f t="shared" si="1"/>
        <v>0.7857142857142857</v>
      </c>
      <c r="H28" s="30"/>
      <c r="I28" s="32">
        <f t="shared" ref="I28:I30" si="14">SUM(C28,F28)</f>
        <v>14</v>
      </c>
      <c r="J28" s="29"/>
      <c r="K28" s="29"/>
      <c r="L28" s="30"/>
      <c r="M28" s="30"/>
      <c r="N28" s="31"/>
      <c r="O28" s="30"/>
      <c r="P28" s="30"/>
      <c r="Q28" s="32">
        <f t="shared" ref="Q28:Q30" si="15">SUM(K28,N28)</f>
        <v>0</v>
      </c>
      <c r="R28" s="27"/>
      <c r="S28" s="29">
        <f>C28+K28</f>
        <v>3</v>
      </c>
      <c r="T28" s="30">
        <f t="shared" si="5"/>
        <v>0.21428571428571427</v>
      </c>
      <c r="U28" s="30"/>
      <c r="V28" s="31">
        <f>F28+N28</f>
        <v>11</v>
      </c>
      <c r="W28" s="30">
        <f t="shared" si="7"/>
        <v>0.7857142857142857</v>
      </c>
      <c r="X28" s="30"/>
      <c r="Y28" s="32">
        <f t="shared" ref="Y28:Y30" si="16">SUM(S28,V28)</f>
        <v>14</v>
      </c>
    </row>
    <row r="29" spans="1:25" s="1" customFormat="1" ht="11.25" customHeight="1" x14ac:dyDescent="0.25">
      <c r="A29" s="29"/>
      <c r="B29" s="28" t="s">
        <v>28</v>
      </c>
      <c r="C29" s="29">
        <v>12</v>
      </c>
      <c r="D29" s="30">
        <f t="shared" si="0"/>
        <v>0.32432432432432434</v>
      </c>
      <c r="E29" s="30"/>
      <c r="F29" s="31">
        <v>25</v>
      </c>
      <c r="G29" s="30">
        <f t="shared" si="1"/>
        <v>0.67567567567567566</v>
      </c>
      <c r="H29" s="30"/>
      <c r="I29" s="32">
        <f t="shared" si="14"/>
        <v>37</v>
      </c>
      <c r="J29" s="29"/>
      <c r="K29" s="29"/>
      <c r="L29" s="30"/>
      <c r="M29" s="30"/>
      <c r="N29" s="31"/>
      <c r="O29" s="30"/>
      <c r="P29" s="30"/>
      <c r="Q29" s="32">
        <f t="shared" si="15"/>
        <v>0</v>
      </c>
      <c r="R29" s="27"/>
      <c r="S29" s="29">
        <f t="shared" ref="S29:S33" si="17">C29+K29</f>
        <v>12</v>
      </c>
      <c r="T29" s="30">
        <f t="shared" si="5"/>
        <v>0.32432432432432434</v>
      </c>
      <c r="U29" s="30"/>
      <c r="V29" s="31">
        <f t="shared" ref="V29:V33" si="18">F29+N29</f>
        <v>25</v>
      </c>
      <c r="W29" s="30">
        <f t="shared" si="7"/>
        <v>0.67567567567567566</v>
      </c>
      <c r="X29" s="30"/>
      <c r="Y29" s="32">
        <f t="shared" si="16"/>
        <v>37</v>
      </c>
    </row>
    <row r="30" spans="1:25" s="1" customFormat="1" ht="11.25" customHeight="1" x14ac:dyDescent="0.25">
      <c r="A30" s="29"/>
      <c r="B30" s="28" t="s">
        <v>29</v>
      </c>
      <c r="C30" s="29">
        <v>3</v>
      </c>
      <c r="D30" s="30">
        <f t="shared" si="0"/>
        <v>0.3</v>
      </c>
      <c r="E30" s="30"/>
      <c r="F30" s="31">
        <v>7</v>
      </c>
      <c r="G30" s="30">
        <f t="shared" si="1"/>
        <v>0.7</v>
      </c>
      <c r="H30" s="30"/>
      <c r="I30" s="32">
        <f t="shared" si="14"/>
        <v>10</v>
      </c>
      <c r="J30" s="29"/>
      <c r="K30" s="29"/>
      <c r="L30" s="30"/>
      <c r="M30" s="30"/>
      <c r="N30" s="31"/>
      <c r="O30" s="30"/>
      <c r="P30" s="30"/>
      <c r="Q30" s="32">
        <f t="shared" si="15"/>
        <v>0</v>
      </c>
      <c r="R30" s="27"/>
      <c r="S30" s="29">
        <f t="shared" si="17"/>
        <v>3</v>
      </c>
      <c r="T30" s="30">
        <f t="shared" si="5"/>
        <v>0.3</v>
      </c>
      <c r="U30" s="30"/>
      <c r="V30" s="31">
        <f t="shared" si="18"/>
        <v>7</v>
      </c>
      <c r="W30" s="30">
        <f t="shared" si="7"/>
        <v>0.7</v>
      </c>
      <c r="X30" s="30"/>
      <c r="Y30" s="32">
        <f t="shared" si="16"/>
        <v>10</v>
      </c>
    </row>
    <row r="31" spans="1:25" s="1" customFormat="1" ht="11.25" customHeight="1" x14ac:dyDescent="0.25">
      <c r="A31" s="29"/>
      <c r="B31" s="28" t="s">
        <v>145</v>
      </c>
      <c r="C31" s="29">
        <v>3</v>
      </c>
      <c r="D31" s="30">
        <f t="shared" si="0"/>
        <v>0.375</v>
      </c>
      <c r="E31" s="30"/>
      <c r="F31" s="31">
        <v>5</v>
      </c>
      <c r="G31" s="30">
        <f t="shared" si="1"/>
        <v>0.625</v>
      </c>
      <c r="H31" s="30"/>
      <c r="I31" s="32">
        <f>SUM(C31,F31)</f>
        <v>8</v>
      </c>
      <c r="J31" s="29"/>
      <c r="K31" s="29"/>
      <c r="L31" s="30"/>
      <c r="M31" s="30"/>
      <c r="N31" s="31"/>
      <c r="O31" s="30"/>
      <c r="P31" s="30"/>
      <c r="Q31" s="32">
        <f>SUM(K31,N31)</f>
        <v>0</v>
      </c>
      <c r="R31" s="27"/>
      <c r="S31" s="29">
        <f>C31+K31</f>
        <v>3</v>
      </c>
      <c r="T31" s="30">
        <f t="shared" si="5"/>
        <v>0.375</v>
      </c>
      <c r="U31" s="30"/>
      <c r="V31" s="31">
        <f>F31+N31</f>
        <v>5</v>
      </c>
      <c r="W31" s="30">
        <f t="shared" si="7"/>
        <v>0.625</v>
      </c>
      <c r="X31" s="30"/>
      <c r="Y31" s="32">
        <f>SUM(S31,V31)</f>
        <v>8</v>
      </c>
    </row>
    <row r="32" spans="1:25" s="1" customFormat="1" ht="10" customHeight="1" x14ac:dyDescent="0.25">
      <c r="A32" s="29"/>
      <c r="B32" s="27"/>
      <c r="C32" s="29"/>
      <c r="D32" s="30"/>
      <c r="E32" s="30"/>
      <c r="F32" s="31"/>
      <c r="G32" s="30"/>
      <c r="H32" s="30"/>
      <c r="I32" s="32"/>
      <c r="J32" s="29"/>
      <c r="K32" s="29"/>
      <c r="L32" s="30"/>
      <c r="M32" s="30"/>
      <c r="N32" s="31"/>
      <c r="O32" s="30"/>
      <c r="P32" s="30"/>
      <c r="Q32" s="32"/>
      <c r="R32" s="27"/>
      <c r="S32" s="29"/>
      <c r="T32" s="30"/>
      <c r="U32" s="30"/>
      <c r="V32" s="31"/>
      <c r="W32" s="30"/>
      <c r="X32" s="30"/>
      <c r="Y32" s="32"/>
    </row>
    <row r="33" spans="1:25" s="2" customFormat="1" ht="11.25" customHeight="1" x14ac:dyDescent="0.25">
      <c r="A33" s="15"/>
      <c r="B33" s="4" t="s">
        <v>215</v>
      </c>
      <c r="C33" s="15">
        <f>SUM(C28:C32)</f>
        <v>21</v>
      </c>
      <c r="D33" s="30">
        <f t="shared" si="0"/>
        <v>0.30434782608695654</v>
      </c>
      <c r="E33" s="30"/>
      <c r="F33" s="7">
        <f>SUM(F28:F32)</f>
        <v>48</v>
      </c>
      <c r="G33" s="30">
        <f t="shared" si="1"/>
        <v>0.69565217391304346</v>
      </c>
      <c r="H33" s="30"/>
      <c r="I33" s="9">
        <f>SUM(C33,F33)</f>
        <v>69</v>
      </c>
      <c r="J33" s="29"/>
      <c r="K33" s="15"/>
      <c r="L33" s="30"/>
      <c r="M33" s="30"/>
      <c r="N33" s="7"/>
      <c r="O33" s="30"/>
      <c r="P33" s="30"/>
      <c r="Q33" s="9">
        <f>SUM(K33,N33)</f>
        <v>0</v>
      </c>
      <c r="R33" s="27"/>
      <c r="S33" s="15">
        <f t="shared" si="17"/>
        <v>21</v>
      </c>
      <c r="T33" s="30">
        <f t="shared" si="5"/>
        <v>0.30434782608695654</v>
      </c>
      <c r="U33" s="30"/>
      <c r="V33" s="7">
        <f t="shared" si="18"/>
        <v>48</v>
      </c>
      <c r="W33" s="30">
        <f t="shared" si="7"/>
        <v>0.69565217391304346</v>
      </c>
      <c r="X33" s="30"/>
      <c r="Y33" s="9">
        <f>SUM(S33,V33)</f>
        <v>69</v>
      </c>
    </row>
    <row r="34" spans="1:25" s="1" customFormat="1" ht="10" customHeight="1" x14ac:dyDescent="0.25">
      <c r="A34" s="34"/>
      <c r="B34" s="27"/>
      <c r="C34" s="29"/>
      <c r="D34" s="30"/>
      <c r="E34" s="30"/>
      <c r="F34" s="31"/>
      <c r="G34" s="30"/>
      <c r="H34" s="30"/>
      <c r="I34" s="32"/>
      <c r="J34" s="29"/>
      <c r="K34" s="29"/>
      <c r="L34" s="30"/>
      <c r="M34" s="30"/>
      <c r="N34" s="31"/>
      <c r="O34" s="30"/>
      <c r="P34" s="30"/>
      <c r="Q34" s="32"/>
      <c r="R34" s="27"/>
      <c r="S34" s="29"/>
      <c r="T34" s="30"/>
      <c r="U34" s="30"/>
      <c r="V34" s="31"/>
      <c r="W34" s="30"/>
      <c r="X34" s="30"/>
      <c r="Y34" s="32"/>
    </row>
    <row r="35" spans="1:25" s="1" customFormat="1" ht="11.25" customHeight="1" x14ac:dyDescent="0.25">
      <c r="A35" s="15" t="s">
        <v>5</v>
      </c>
      <c r="B35" s="27"/>
      <c r="C35" s="29"/>
      <c r="D35" s="30"/>
      <c r="E35" s="30"/>
      <c r="F35" s="31"/>
      <c r="G35" s="30"/>
      <c r="H35" s="30"/>
      <c r="I35" s="32"/>
      <c r="J35" s="29"/>
      <c r="K35" s="29"/>
      <c r="L35" s="30"/>
      <c r="M35" s="30"/>
      <c r="N35" s="31"/>
      <c r="O35" s="30"/>
      <c r="P35" s="30"/>
      <c r="Q35" s="32"/>
      <c r="R35" s="27"/>
      <c r="S35" s="29"/>
      <c r="T35" s="30"/>
      <c r="U35" s="30"/>
      <c r="V35" s="31"/>
      <c r="W35" s="30"/>
      <c r="X35" s="30"/>
      <c r="Y35" s="32"/>
    </row>
    <row r="36" spans="1:25" s="1" customFormat="1" ht="11.25" customHeight="1" x14ac:dyDescent="0.25">
      <c r="A36" s="29"/>
      <c r="B36" s="27" t="s">
        <v>182</v>
      </c>
      <c r="C36" s="29">
        <v>51</v>
      </c>
      <c r="D36" s="30">
        <f t="shared" si="0"/>
        <v>0.56666666666666665</v>
      </c>
      <c r="E36" s="30"/>
      <c r="F36" s="31">
        <v>39</v>
      </c>
      <c r="G36" s="30">
        <f t="shared" si="1"/>
        <v>0.43333333333333335</v>
      </c>
      <c r="H36" s="30"/>
      <c r="I36" s="32">
        <f>SUM(C36,F36)</f>
        <v>90</v>
      </c>
      <c r="J36" s="29"/>
      <c r="K36" s="29"/>
      <c r="L36" s="30"/>
      <c r="M36" s="30"/>
      <c r="N36" s="31"/>
      <c r="O36" s="30"/>
      <c r="P36" s="30"/>
      <c r="Q36" s="32">
        <f>SUM(K36,N36)</f>
        <v>0</v>
      </c>
      <c r="R36" s="27"/>
      <c r="S36" s="29">
        <f t="shared" ref="S36" si="19">C36+K36</f>
        <v>51</v>
      </c>
      <c r="T36" s="30">
        <f t="shared" si="5"/>
        <v>0.56666666666666665</v>
      </c>
      <c r="U36" s="30"/>
      <c r="V36" s="31">
        <f t="shared" ref="V36" si="20">F36+N36</f>
        <v>39</v>
      </c>
      <c r="W36" s="30">
        <f t="shared" si="7"/>
        <v>0.43333333333333335</v>
      </c>
      <c r="X36" s="30"/>
      <c r="Y36" s="32">
        <f>SUM(S36,V36)</f>
        <v>90</v>
      </c>
    </row>
    <row r="37" spans="1:25" s="1" customFormat="1" ht="10" customHeight="1" x14ac:dyDescent="0.25">
      <c r="A37" s="29"/>
      <c r="B37" s="27"/>
      <c r="C37" s="29"/>
      <c r="D37" s="30"/>
      <c r="E37" s="30"/>
      <c r="F37" s="31"/>
      <c r="G37" s="30"/>
      <c r="H37" s="30"/>
      <c r="I37" s="32"/>
      <c r="J37" s="29"/>
      <c r="K37" s="29"/>
      <c r="L37" s="30"/>
      <c r="M37" s="30"/>
      <c r="N37" s="31"/>
      <c r="O37" s="30"/>
      <c r="P37" s="30"/>
      <c r="Q37" s="32"/>
      <c r="R37" s="27"/>
      <c r="S37" s="29"/>
      <c r="T37" s="30"/>
      <c r="U37" s="30"/>
      <c r="V37" s="31"/>
      <c r="W37" s="30"/>
      <c r="X37" s="30"/>
      <c r="Y37" s="32"/>
    </row>
    <row r="38" spans="1:25" s="2" customFormat="1" ht="11.25" customHeight="1" x14ac:dyDescent="0.25">
      <c r="A38" s="15"/>
      <c r="B38" s="4" t="s">
        <v>215</v>
      </c>
      <c r="C38" s="15">
        <f>SUM(C36)</f>
        <v>51</v>
      </c>
      <c r="D38" s="30">
        <f t="shared" si="0"/>
        <v>0.56666666666666665</v>
      </c>
      <c r="E38" s="30"/>
      <c r="F38" s="15">
        <f>SUM(F36)</f>
        <v>39</v>
      </c>
      <c r="G38" s="30">
        <f t="shared" si="1"/>
        <v>0.43333333333333335</v>
      </c>
      <c r="H38" s="30"/>
      <c r="I38" s="9">
        <f>SUM(C38,F38)</f>
        <v>90</v>
      </c>
      <c r="J38" s="29"/>
      <c r="K38" s="15"/>
      <c r="L38" s="30"/>
      <c r="M38" s="30"/>
      <c r="N38" s="7"/>
      <c r="O38" s="30"/>
      <c r="P38" s="30"/>
      <c r="Q38" s="9">
        <f>SUM(K38,N38)</f>
        <v>0</v>
      </c>
      <c r="R38" s="27"/>
      <c r="S38" s="15">
        <f t="shared" ref="S38" si="21">C38+K38</f>
        <v>51</v>
      </c>
      <c r="T38" s="30">
        <f t="shared" si="5"/>
        <v>0.56666666666666665</v>
      </c>
      <c r="U38" s="30"/>
      <c r="V38" s="7">
        <f t="shared" ref="V38" si="22">F38+N38</f>
        <v>39</v>
      </c>
      <c r="W38" s="30">
        <f t="shared" si="7"/>
        <v>0.43333333333333335</v>
      </c>
      <c r="X38" s="30"/>
      <c r="Y38" s="9">
        <f>SUM(S38,V38)</f>
        <v>90</v>
      </c>
    </row>
    <row r="39" spans="1:25" s="1" customFormat="1" ht="10" customHeight="1" x14ac:dyDescent="0.25">
      <c r="A39" s="34"/>
      <c r="B39" s="27"/>
      <c r="C39" s="29"/>
      <c r="D39" s="30"/>
      <c r="E39" s="30"/>
      <c r="F39" s="31"/>
      <c r="G39" s="30"/>
      <c r="H39" s="30"/>
      <c r="I39" s="32"/>
      <c r="J39" s="29"/>
      <c r="K39" s="29"/>
      <c r="L39" s="30"/>
      <c r="M39" s="30"/>
      <c r="N39" s="31"/>
      <c r="O39" s="30"/>
      <c r="P39" s="30"/>
      <c r="Q39" s="32"/>
      <c r="R39" s="27"/>
      <c r="S39" s="29"/>
      <c r="T39" s="30"/>
      <c r="U39" s="30"/>
      <c r="V39" s="31"/>
      <c r="W39" s="30"/>
      <c r="X39" s="30"/>
      <c r="Y39" s="32"/>
    </row>
    <row r="40" spans="1:25" s="1" customFormat="1" ht="11.25" customHeight="1" x14ac:dyDescent="0.25">
      <c r="A40" s="15" t="s">
        <v>6</v>
      </c>
      <c r="B40" s="27"/>
      <c r="C40" s="29"/>
      <c r="D40" s="30"/>
      <c r="E40" s="30"/>
      <c r="F40" s="31"/>
      <c r="G40" s="30"/>
      <c r="H40" s="30"/>
      <c r="I40" s="32"/>
      <c r="J40" s="29"/>
      <c r="K40" s="29"/>
      <c r="L40" s="30"/>
      <c r="M40" s="30"/>
      <c r="N40" s="31"/>
      <c r="O40" s="30"/>
      <c r="P40" s="30"/>
      <c r="Q40" s="32"/>
      <c r="R40" s="27"/>
      <c r="S40" s="29"/>
      <c r="T40" s="30"/>
      <c r="U40" s="30"/>
      <c r="V40" s="31"/>
      <c r="W40" s="30"/>
      <c r="X40" s="30"/>
      <c r="Y40" s="32"/>
    </row>
    <row r="41" spans="1:25" s="1" customFormat="1" ht="11.25" customHeight="1" x14ac:dyDescent="0.25">
      <c r="A41" s="29"/>
      <c r="B41" s="27" t="s">
        <v>30</v>
      </c>
      <c r="C41" s="29">
        <v>17</v>
      </c>
      <c r="D41" s="30">
        <f t="shared" si="0"/>
        <v>0.73913043478260865</v>
      </c>
      <c r="E41" s="30"/>
      <c r="F41" s="31">
        <v>6</v>
      </c>
      <c r="G41" s="30">
        <f t="shared" si="1"/>
        <v>0.2608695652173913</v>
      </c>
      <c r="H41" s="30"/>
      <c r="I41" s="32">
        <f>SUM(C41,F41)</f>
        <v>23</v>
      </c>
      <c r="J41" s="29"/>
      <c r="K41" s="29"/>
      <c r="L41" s="30"/>
      <c r="M41" s="30"/>
      <c r="N41" s="31"/>
      <c r="O41" s="30"/>
      <c r="P41" s="30"/>
      <c r="Q41" s="32">
        <f>SUM(K41,N41)</f>
        <v>0</v>
      </c>
      <c r="R41" s="27"/>
      <c r="S41" s="29">
        <f t="shared" ref="S41:S45" si="23">C41+K41</f>
        <v>17</v>
      </c>
      <c r="T41" s="30">
        <f t="shared" si="5"/>
        <v>0.73913043478260865</v>
      </c>
      <c r="U41" s="30"/>
      <c r="V41" s="31">
        <f t="shared" ref="V41:V45" si="24">F41+N41</f>
        <v>6</v>
      </c>
      <c r="W41" s="30">
        <f t="shared" si="7"/>
        <v>0.2608695652173913</v>
      </c>
      <c r="X41" s="30"/>
      <c r="Y41" s="32">
        <f>SUM(S41,V41)</f>
        <v>23</v>
      </c>
    </row>
    <row r="42" spans="1:25" s="11" customFormat="1" ht="11.25" customHeight="1" x14ac:dyDescent="0.25">
      <c r="A42" s="27"/>
      <c r="B42" s="27" t="s">
        <v>227</v>
      </c>
      <c r="C42" s="29">
        <v>1</v>
      </c>
      <c r="D42" s="30">
        <f t="shared" si="0"/>
        <v>1</v>
      </c>
      <c r="E42" s="30"/>
      <c r="F42" s="31">
        <v>0</v>
      </c>
      <c r="G42" s="30">
        <f t="shared" si="1"/>
        <v>0</v>
      </c>
      <c r="H42" s="30"/>
      <c r="I42" s="32">
        <f>SUM(C42,F42)</f>
        <v>1</v>
      </c>
      <c r="J42" s="33"/>
      <c r="K42" s="29"/>
      <c r="L42" s="30"/>
      <c r="M42" s="30"/>
      <c r="N42" s="31"/>
      <c r="O42" s="30"/>
      <c r="P42" s="30"/>
      <c r="Q42" s="32">
        <f>SUM(K42,N42)</f>
        <v>0</v>
      </c>
      <c r="R42" s="33"/>
      <c r="S42" s="29">
        <f t="shared" si="23"/>
        <v>1</v>
      </c>
      <c r="T42" s="30">
        <f t="shared" si="5"/>
        <v>1</v>
      </c>
      <c r="U42" s="30"/>
      <c r="V42" s="31">
        <f t="shared" si="24"/>
        <v>0</v>
      </c>
      <c r="W42" s="30">
        <f t="shared" si="7"/>
        <v>0</v>
      </c>
      <c r="X42" s="30"/>
      <c r="Y42" s="32">
        <f>SUM(S42,V42)</f>
        <v>1</v>
      </c>
    </row>
    <row r="43" spans="1:25" s="1" customFormat="1" ht="11.25" customHeight="1" x14ac:dyDescent="0.25">
      <c r="A43" s="29"/>
      <c r="B43" s="27" t="s">
        <v>31</v>
      </c>
      <c r="C43" s="29">
        <v>31</v>
      </c>
      <c r="D43" s="30">
        <f t="shared" si="0"/>
        <v>0.79487179487179482</v>
      </c>
      <c r="E43" s="30"/>
      <c r="F43" s="31">
        <v>8</v>
      </c>
      <c r="G43" s="30">
        <f t="shared" si="1"/>
        <v>0.20512820512820512</v>
      </c>
      <c r="H43" s="30"/>
      <c r="I43" s="32">
        <f>SUM(C43,F43)</f>
        <v>39</v>
      </c>
      <c r="J43" s="29"/>
      <c r="K43" s="29"/>
      <c r="L43" s="30"/>
      <c r="M43" s="30"/>
      <c r="N43" s="31"/>
      <c r="O43" s="30"/>
      <c r="P43" s="30"/>
      <c r="Q43" s="32">
        <f>SUM(K43,N43)</f>
        <v>0</v>
      </c>
      <c r="R43" s="27"/>
      <c r="S43" s="29">
        <f t="shared" si="23"/>
        <v>31</v>
      </c>
      <c r="T43" s="30">
        <f t="shared" si="5"/>
        <v>0.79487179487179482</v>
      </c>
      <c r="U43" s="30"/>
      <c r="V43" s="31">
        <f t="shared" si="24"/>
        <v>8</v>
      </c>
      <c r="W43" s="30">
        <f t="shared" si="7"/>
        <v>0.20512820512820512</v>
      </c>
      <c r="X43" s="30"/>
      <c r="Y43" s="32">
        <f>SUM(S43,V43)</f>
        <v>39</v>
      </c>
    </row>
    <row r="44" spans="1:25" s="1" customFormat="1" ht="11.25" customHeight="1" x14ac:dyDescent="0.25">
      <c r="A44" s="29"/>
      <c r="B44" s="27" t="s">
        <v>32</v>
      </c>
      <c r="C44" s="29">
        <v>1</v>
      </c>
      <c r="D44" s="30">
        <f t="shared" si="0"/>
        <v>1</v>
      </c>
      <c r="E44" s="30"/>
      <c r="F44" s="31">
        <v>0</v>
      </c>
      <c r="G44" s="30">
        <f t="shared" si="1"/>
        <v>0</v>
      </c>
      <c r="H44" s="30"/>
      <c r="I44" s="32">
        <f>SUM(C44,F44)</f>
        <v>1</v>
      </c>
      <c r="J44" s="29"/>
      <c r="K44" s="29"/>
      <c r="L44" s="30"/>
      <c r="M44" s="30"/>
      <c r="N44" s="31"/>
      <c r="O44" s="30"/>
      <c r="P44" s="30"/>
      <c r="Q44" s="32">
        <f>SUM(K44,N44)</f>
        <v>0</v>
      </c>
      <c r="R44" s="27"/>
      <c r="S44" s="29">
        <f t="shared" si="23"/>
        <v>1</v>
      </c>
      <c r="T44" s="30">
        <f t="shared" si="5"/>
        <v>1</v>
      </c>
      <c r="U44" s="30"/>
      <c r="V44" s="31">
        <f t="shared" si="24"/>
        <v>0</v>
      </c>
      <c r="W44" s="30">
        <f t="shared" si="7"/>
        <v>0</v>
      </c>
      <c r="X44" s="30"/>
      <c r="Y44" s="32">
        <f>SUM(S44,V44)</f>
        <v>1</v>
      </c>
    </row>
    <row r="45" spans="1:25" s="1" customFormat="1" ht="11.25" customHeight="1" x14ac:dyDescent="0.25">
      <c r="A45" s="29"/>
      <c r="B45" s="27" t="s">
        <v>203</v>
      </c>
      <c r="C45" s="29">
        <v>1</v>
      </c>
      <c r="D45" s="30">
        <f t="shared" si="0"/>
        <v>1</v>
      </c>
      <c r="E45" s="30"/>
      <c r="F45" s="31">
        <v>0</v>
      </c>
      <c r="G45" s="30">
        <f t="shared" si="1"/>
        <v>0</v>
      </c>
      <c r="H45" s="30"/>
      <c r="I45" s="32">
        <f>SUM(C45,F45)</f>
        <v>1</v>
      </c>
      <c r="J45" s="29"/>
      <c r="K45" s="29"/>
      <c r="L45" s="30"/>
      <c r="M45" s="30"/>
      <c r="N45" s="31"/>
      <c r="O45" s="30"/>
      <c r="P45" s="30"/>
      <c r="Q45" s="32">
        <v>0</v>
      </c>
      <c r="R45" s="27"/>
      <c r="S45" s="29">
        <f t="shared" si="23"/>
        <v>1</v>
      </c>
      <c r="T45" s="30">
        <f t="shared" si="5"/>
        <v>1</v>
      </c>
      <c r="U45" s="30"/>
      <c r="V45" s="31">
        <f t="shared" si="24"/>
        <v>0</v>
      </c>
      <c r="W45" s="30">
        <f t="shared" si="7"/>
        <v>0</v>
      </c>
      <c r="X45" s="30"/>
      <c r="Y45" s="32">
        <f>SUM(S45,V45)</f>
        <v>1</v>
      </c>
    </row>
    <row r="46" spans="1:25" s="1" customFormat="1" ht="10" customHeight="1" x14ac:dyDescent="0.25">
      <c r="A46" s="29"/>
      <c r="B46" s="27"/>
      <c r="C46" s="29"/>
      <c r="D46" s="30"/>
      <c r="E46" s="30"/>
      <c r="F46" s="31"/>
      <c r="G46" s="30"/>
      <c r="H46" s="30"/>
      <c r="I46" s="32"/>
      <c r="J46" s="29"/>
      <c r="K46" s="29"/>
      <c r="L46" s="30"/>
      <c r="M46" s="30"/>
      <c r="N46" s="31"/>
      <c r="O46" s="30"/>
      <c r="P46" s="30"/>
      <c r="Q46" s="32"/>
      <c r="R46" s="27"/>
      <c r="S46" s="29"/>
      <c r="T46" s="30"/>
      <c r="U46" s="30"/>
      <c r="V46" s="31"/>
      <c r="W46" s="30"/>
      <c r="X46" s="30"/>
      <c r="Y46" s="32"/>
    </row>
    <row r="47" spans="1:25" s="2" customFormat="1" ht="11.25" customHeight="1" x14ac:dyDescent="0.25">
      <c r="A47" s="15"/>
      <c r="B47" s="4" t="s">
        <v>215</v>
      </c>
      <c r="C47" s="15">
        <f>SUM(C41:C46)</f>
        <v>51</v>
      </c>
      <c r="D47" s="30">
        <f t="shared" si="0"/>
        <v>0.7846153846153846</v>
      </c>
      <c r="E47" s="30"/>
      <c r="F47" s="7">
        <f>SUM(F41:F46)</f>
        <v>14</v>
      </c>
      <c r="G47" s="30">
        <f t="shared" si="1"/>
        <v>0.2153846153846154</v>
      </c>
      <c r="H47" s="30"/>
      <c r="I47" s="9">
        <f>SUM(C47,F47)</f>
        <v>65</v>
      </c>
      <c r="J47" s="29"/>
      <c r="K47" s="15"/>
      <c r="L47" s="30"/>
      <c r="M47" s="30"/>
      <c r="N47" s="7"/>
      <c r="O47" s="30"/>
      <c r="P47" s="30"/>
      <c r="Q47" s="9">
        <f>SUM(K47,N47)</f>
        <v>0</v>
      </c>
      <c r="R47" s="27"/>
      <c r="S47" s="15">
        <f>SUM(S41:S46)</f>
        <v>51</v>
      </c>
      <c r="T47" s="30">
        <f t="shared" si="5"/>
        <v>0.7846153846153846</v>
      </c>
      <c r="U47" s="30"/>
      <c r="V47" s="7">
        <f>SUM(V41:V46)</f>
        <v>14</v>
      </c>
      <c r="W47" s="30">
        <f t="shared" si="7"/>
        <v>0.2153846153846154</v>
      </c>
      <c r="X47" s="30"/>
      <c r="Y47" s="9">
        <f>SUM(S47,V47)</f>
        <v>65</v>
      </c>
    </row>
    <row r="48" spans="1:25" s="1" customFormat="1" ht="10" customHeight="1" x14ac:dyDescent="0.25">
      <c r="A48" s="34"/>
      <c r="B48" s="27"/>
      <c r="C48" s="29"/>
      <c r="D48" s="30"/>
      <c r="E48" s="30"/>
      <c r="F48" s="31"/>
      <c r="G48" s="30"/>
      <c r="H48" s="30"/>
      <c r="I48" s="32"/>
      <c r="J48" s="29"/>
      <c r="K48" s="29"/>
      <c r="L48" s="30"/>
      <c r="M48" s="30"/>
      <c r="N48" s="31"/>
      <c r="O48" s="30"/>
      <c r="P48" s="30"/>
      <c r="Q48" s="32"/>
      <c r="R48" s="27"/>
      <c r="S48" s="29"/>
      <c r="T48" s="30"/>
      <c r="U48" s="30"/>
      <c r="V48" s="31"/>
      <c r="W48" s="30"/>
      <c r="X48" s="30"/>
      <c r="Y48" s="32"/>
    </row>
    <row r="49" spans="1:25" s="1" customFormat="1" ht="11.25" customHeight="1" x14ac:dyDescent="0.25">
      <c r="A49" s="15" t="s">
        <v>7</v>
      </c>
      <c r="B49" s="27"/>
      <c r="C49" s="29"/>
      <c r="D49" s="30"/>
      <c r="E49" s="30"/>
      <c r="F49" s="31"/>
      <c r="G49" s="30"/>
      <c r="H49" s="30"/>
      <c r="I49" s="32"/>
      <c r="J49" s="29"/>
      <c r="K49" s="29"/>
      <c r="L49" s="30"/>
      <c r="M49" s="30"/>
      <c r="N49" s="31"/>
      <c r="O49" s="30"/>
      <c r="P49" s="30"/>
      <c r="Q49" s="32"/>
      <c r="R49" s="27"/>
      <c r="S49" s="29"/>
      <c r="T49" s="30"/>
      <c r="U49" s="30"/>
      <c r="V49" s="31"/>
      <c r="W49" s="30"/>
      <c r="X49" s="30"/>
      <c r="Y49" s="32"/>
    </row>
    <row r="50" spans="1:25" s="1" customFormat="1" ht="11.25" customHeight="1" x14ac:dyDescent="0.25">
      <c r="A50" s="29"/>
      <c r="B50" s="27" t="s">
        <v>141</v>
      </c>
      <c r="C50" s="29"/>
      <c r="D50" s="30"/>
      <c r="E50" s="30"/>
      <c r="F50" s="31"/>
      <c r="G50" s="30"/>
      <c r="H50" s="30"/>
      <c r="I50" s="32"/>
      <c r="J50" s="29"/>
      <c r="K50" s="29"/>
      <c r="L50" s="30"/>
      <c r="M50" s="30"/>
      <c r="N50" s="31"/>
      <c r="O50" s="30"/>
      <c r="P50" s="30"/>
      <c r="Q50" s="32"/>
      <c r="R50" s="27"/>
      <c r="S50" s="29"/>
      <c r="T50" s="30"/>
      <c r="U50" s="30"/>
      <c r="V50" s="31"/>
      <c r="W50" s="30"/>
      <c r="X50" s="30"/>
      <c r="Y50" s="32"/>
    </row>
    <row r="51" spans="1:25" s="1" customFormat="1" ht="11.25" customHeight="1" x14ac:dyDescent="0.25">
      <c r="A51" s="29"/>
      <c r="B51" s="28" t="s">
        <v>33</v>
      </c>
      <c r="C51" s="29">
        <v>9</v>
      </c>
      <c r="D51" s="30">
        <f t="shared" si="0"/>
        <v>0.5625</v>
      </c>
      <c r="E51" s="30"/>
      <c r="F51" s="31">
        <v>7</v>
      </c>
      <c r="G51" s="30">
        <f t="shared" si="1"/>
        <v>0.4375</v>
      </c>
      <c r="H51" s="30"/>
      <c r="I51" s="32">
        <f t="shared" ref="I51:I65" si="25">SUM(C51,F51)</f>
        <v>16</v>
      </c>
      <c r="J51" s="29"/>
      <c r="K51" s="29">
        <v>0</v>
      </c>
      <c r="L51" s="30">
        <f>IFERROR(K51/Q51,0)</f>
        <v>0</v>
      </c>
      <c r="M51" s="27"/>
      <c r="N51" s="31">
        <v>1</v>
      </c>
      <c r="O51" s="30">
        <f>IFERROR(N51/Q51,0)</f>
        <v>1</v>
      </c>
      <c r="P51" s="30"/>
      <c r="Q51" s="32">
        <f t="shared" ref="Q51:Q65" si="26">SUM(K51,N51)</f>
        <v>1</v>
      </c>
      <c r="R51" s="27"/>
      <c r="S51" s="29">
        <f t="shared" ref="S51:S114" si="27">C51+K51</f>
        <v>9</v>
      </c>
      <c r="T51" s="30">
        <f t="shared" si="5"/>
        <v>0.52941176470588236</v>
      </c>
      <c r="U51" s="30"/>
      <c r="V51" s="31">
        <f t="shared" ref="V51:V115" si="28">F51+N51</f>
        <v>8</v>
      </c>
      <c r="W51" s="30">
        <f t="shared" si="7"/>
        <v>0.47058823529411764</v>
      </c>
      <c r="X51" s="30"/>
      <c r="Y51" s="32">
        <f t="shared" ref="Y51:Y65" si="29">SUM(S51,V51)</f>
        <v>17</v>
      </c>
    </row>
    <row r="52" spans="1:25" s="1" customFormat="1" ht="11.25" customHeight="1" x14ac:dyDescent="0.25">
      <c r="A52" s="29"/>
      <c r="B52" s="28" t="s">
        <v>34</v>
      </c>
      <c r="C52" s="29">
        <v>2</v>
      </c>
      <c r="D52" s="30">
        <f t="shared" si="0"/>
        <v>1</v>
      </c>
      <c r="E52" s="30"/>
      <c r="F52" s="31">
        <v>0</v>
      </c>
      <c r="G52" s="30">
        <f t="shared" si="1"/>
        <v>0</v>
      </c>
      <c r="H52" s="30"/>
      <c r="I52" s="32">
        <f t="shared" si="25"/>
        <v>2</v>
      </c>
      <c r="J52" s="29"/>
      <c r="K52" s="29">
        <v>0</v>
      </c>
      <c r="L52" s="30">
        <f t="shared" ref="L52:L59" si="30">IFERROR(K52/Q52,0)</f>
        <v>0</v>
      </c>
      <c r="M52" s="27"/>
      <c r="N52" s="31">
        <v>0</v>
      </c>
      <c r="O52" s="30">
        <f t="shared" ref="O52:O59" si="31">IFERROR(N52/Q52,0)</f>
        <v>0</v>
      </c>
      <c r="P52" s="30"/>
      <c r="Q52" s="32">
        <f t="shared" si="26"/>
        <v>0</v>
      </c>
      <c r="R52" s="27"/>
      <c r="S52" s="29">
        <f t="shared" si="27"/>
        <v>2</v>
      </c>
      <c r="T52" s="30">
        <f t="shared" si="5"/>
        <v>1</v>
      </c>
      <c r="U52" s="30"/>
      <c r="V52" s="31">
        <f t="shared" si="28"/>
        <v>0</v>
      </c>
      <c r="W52" s="30">
        <f t="shared" si="7"/>
        <v>0</v>
      </c>
      <c r="X52" s="30"/>
      <c r="Y52" s="32">
        <f t="shared" si="29"/>
        <v>2</v>
      </c>
    </row>
    <row r="53" spans="1:25" s="1" customFormat="1" ht="11.25" customHeight="1" x14ac:dyDescent="0.25">
      <c r="A53" s="29"/>
      <c r="B53" s="28" t="s">
        <v>35</v>
      </c>
      <c r="C53" s="29">
        <v>1</v>
      </c>
      <c r="D53" s="30">
        <f t="shared" si="0"/>
        <v>0.25</v>
      </c>
      <c r="E53" s="30"/>
      <c r="F53" s="31">
        <v>3</v>
      </c>
      <c r="G53" s="30">
        <f t="shared" si="1"/>
        <v>0.75</v>
      </c>
      <c r="H53" s="30"/>
      <c r="I53" s="32">
        <f t="shared" si="25"/>
        <v>4</v>
      </c>
      <c r="J53" s="29"/>
      <c r="K53" s="29">
        <v>2</v>
      </c>
      <c r="L53" s="30">
        <f t="shared" si="30"/>
        <v>1</v>
      </c>
      <c r="M53" s="27"/>
      <c r="N53" s="31">
        <v>0</v>
      </c>
      <c r="O53" s="30">
        <f t="shared" si="31"/>
        <v>0</v>
      </c>
      <c r="P53" s="30"/>
      <c r="Q53" s="32">
        <f t="shared" si="26"/>
        <v>2</v>
      </c>
      <c r="R53" s="27"/>
      <c r="S53" s="29">
        <f t="shared" si="27"/>
        <v>3</v>
      </c>
      <c r="T53" s="30">
        <f t="shared" si="5"/>
        <v>0.5</v>
      </c>
      <c r="U53" s="30"/>
      <c r="V53" s="31">
        <f t="shared" si="28"/>
        <v>3</v>
      </c>
      <c r="W53" s="30">
        <f t="shared" si="7"/>
        <v>0.5</v>
      </c>
      <c r="X53" s="30"/>
      <c r="Y53" s="32">
        <f t="shared" si="29"/>
        <v>6</v>
      </c>
    </row>
    <row r="54" spans="1:25" s="1" customFormat="1" ht="11.25" customHeight="1" x14ac:dyDescent="0.25">
      <c r="A54" s="29"/>
      <c r="B54" s="28" t="s">
        <v>187</v>
      </c>
      <c r="C54" s="29">
        <v>0</v>
      </c>
      <c r="D54" s="30">
        <f t="shared" si="0"/>
        <v>0</v>
      </c>
      <c r="E54" s="30"/>
      <c r="F54" s="31">
        <v>2</v>
      </c>
      <c r="G54" s="30">
        <f t="shared" si="1"/>
        <v>1</v>
      </c>
      <c r="H54" s="30"/>
      <c r="I54" s="32">
        <f t="shared" si="25"/>
        <v>2</v>
      </c>
      <c r="J54" s="29"/>
      <c r="K54" s="29">
        <v>0</v>
      </c>
      <c r="L54" s="30">
        <f t="shared" si="30"/>
        <v>0</v>
      </c>
      <c r="M54" s="27"/>
      <c r="N54" s="31">
        <v>0</v>
      </c>
      <c r="O54" s="30">
        <f t="shared" si="31"/>
        <v>0</v>
      </c>
      <c r="P54" s="30"/>
      <c r="Q54" s="32">
        <f t="shared" ref="Q54:Q55" si="32">SUM(K54,N54)</f>
        <v>0</v>
      </c>
      <c r="R54" s="27"/>
      <c r="S54" s="29">
        <f t="shared" ref="S54:S55" si="33">C54+K54</f>
        <v>0</v>
      </c>
      <c r="T54" s="30">
        <f t="shared" si="5"/>
        <v>0</v>
      </c>
      <c r="U54" s="30"/>
      <c r="V54" s="31">
        <f t="shared" ref="V54:V55" si="34">F54+N54</f>
        <v>2</v>
      </c>
      <c r="W54" s="30">
        <f t="shared" si="7"/>
        <v>1</v>
      </c>
      <c r="X54" s="30"/>
      <c r="Y54" s="32">
        <f t="shared" ref="Y54:Y55" si="35">SUM(S54,V54)</f>
        <v>2</v>
      </c>
    </row>
    <row r="55" spans="1:25" s="11" customFormat="1" ht="11.25" customHeight="1" x14ac:dyDescent="0.25">
      <c r="A55" s="27"/>
      <c r="B55" s="28" t="s">
        <v>228</v>
      </c>
      <c r="C55" s="29">
        <v>0</v>
      </c>
      <c r="D55" s="30">
        <f t="shared" si="0"/>
        <v>0</v>
      </c>
      <c r="E55" s="30"/>
      <c r="F55" s="31">
        <v>1</v>
      </c>
      <c r="G55" s="30">
        <f t="shared" si="1"/>
        <v>1</v>
      </c>
      <c r="H55" s="30"/>
      <c r="I55" s="32">
        <f t="shared" si="25"/>
        <v>1</v>
      </c>
      <c r="J55" s="33"/>
      <c r="K55" s="29">
        <v>0</v>
      </c>
      <c r="L55" s="30">
        <f t="shared" si="30"/>
        <v>0</v>
      </c>
      <c r="M55" s="33"/>
      <c r="N55" s="31">
        <v>0</v>
      </c>
      <c r="O55" s="30">
        <f t="shared" si="31"/>
        <v>0</v>
      </c>
      <c r="P55" s="30"/>
      <c r="Q55" s="32">
        <f t="shared" si="32"/>
        <v>0</v>
      </c>
      <c r="R55" s="33"/>
      <c r="S55" s="29">
        <f t="shared" si="33"/>
        <v>0</v>
      </c>
      <c r="T55" s="30">
        <f t="shared" si="5"/>
        <v>0</v>
      </c>
      <c r="U55" s="30"/>
      <c r="V55" s="31">
        <f t="shared" si="34"/>
        <v>1</v>
      </c>
      <c r="W55" s="30">
        <f t="shared" si="7"/>
        <v>1</v>
      </c>
      <c r="X55" s="30"/>
      <c r="Y55" s="32">
        <f t="shared" si="35"/>
        <v>1</v>
      </c>
    </row>
    <row r="56" spans="1:25" s="1" customFormat="1" ht="11.25" customHeight="1" x14ac:dyDescent="0.25">
      <c r="A56" s="29"/>
      <c r="B56" s="28" t="s">
        <v>36</v>
      </c>
      <c r="C56" s="29">
        <v>1</v>
      </c>
      <c r="D56" s="30">
        <f t="shared" si="0"/>
        <v>0.5</v>
      </c>
      <c r="E56" s="30"/>
      <c r="F56" s="31">
        <v>1</v>
      </c>
      <c r="G56" s="30">
        <f t="shared" si="1"/>
        <v>0.5</v>
      </c>
      <c r="H56" s="30"/>
      <c r="I56" s="32">
        <f t="shared" si="25"/>
        <v>2</v>
      </c>
      <c r="J56" s="29"/>
      <c r="K56" s="29">
        <v>0</v>
      </c>
      <c r="L56" s="30">
        <f t="shared" si="30"/>
        <v>0</v>
      </c>
      <c r="M56" s="27"/>
      <c r="N56" s="31">
        <v>0</v>
      </c>
      <c r="O56" s="30">
        <f t="shared" si="31"/>
        <v>0</v>
      </c>
      <c r="P56" s="30"/>
      <c r="Q56" s="32">
        <f t="shared" si="26"/>
        <v>0</v>
      </c>
      <c r="R56" s="27"/>
      <c r="S56" s="29">
        <f t="shared" si="27"/>
        <v>1</v>
      </c>
      <c r="T56" s="30">
        <f t="shared" si="5"/>
        <v>0.5</v>
      </c>
      <c r="U56" s="30"/>
      <c r="V56" s="31">
        <f t="shared" si="28"/>
        <v>1</v>
      </c>
      <c r="W56" s="30">
        <f t="shared" si="7"/>
        <v>0.5</v>
      </c>
      <c r="X56" s="30"/>
      <c r="Y56" s="32">
        <f t="shared" si="29"/>
        <v>2</v>
      </c>
    </row>
    <row r="57" spans="1:25" s="1" customFormat="1" ht="11.25" customHeight="1" x14ac:dyDescent="0.25">
      <c r="A57" s="29"/>
      <c r="B57" s="28" t="s">
        <v>37</v>
      </c>
      <c r="C57" s="29">
        <v>46</v>
      </c>
      <c r="D57" s="30">
        <f t="shared" si="0"/>
        <v>0.58974358974358976</v>
      </c>
      <c r="E57" s="30"/>
      <c r="F57" s="31">
        <v>32</v>
      </c>
      <c r="G57" s="30">
        <f t="shared" si="1"/>
        <v>0.41025641025641024</v>
      </c>
      <c r="H57" s="30"/>
      <c r="I57" s="32">
        <f t="shared" si="25"/>
        <v>78</v>
      </c>
      <c r="J57" s="29"/>
      <c r="K57" s="29">
        <v>7</v>
      </c>
      <c r="L57" s="30">
        <f t="shared" si="30"/>
        <v>0.7</v>
      </c>
      <c r="M57" s="27"/>
      <c r="N57" s="31">
        <v>3</v>
      </c>
      <c r="O57" s="30">
        <f t="shared" si="31"/>
        <v>0.3</v>
      </c>
      <c r="P57" s="30"/>
      <c r="Q57" s="32">
        <f t="shared" si="26"/>
        <v>10</v>
      </c>
      <c r="R57" s="27"/>
      <c r="S57" s="29">
        <f t="shared" si="27"/>
        <v>53</v>
      </c>
      <c r="T57" s="30">
        <f t="shared" si="5"/>
        <v>0.60227272727272729</v>
      </c>
      <c r="U57" s="30"/>
      <c r="V57" s="31">
        <f t="shared" si="28"/>
        <v>35</v>
      </c>
      <c r="W57" s="30">
        <f t="shared" si="7"/>
        <v>0.39772727272727271</v>
      </c>
      <c r="X57" s="30"/>
      <c r="Y57" s="32">
        <f t="shared" si="29"/>
        <v>88</v>
      </c>
    </row>
    <row r="58" spans="1:25" s="1" customFormat="1" ht="11.25" customHeight="1" x14ac:dyDescent="0.25">
      <c r="A58" s="29"/>
      <c r="B58" s="28" t="s">
        <v>38</v>
      </c>
      <c r="C58" s="29">
        <v>70</v>
      </c>
      <c r="D58" s="30">
        <f t="shared" si="0"/>
        <v>0.40935672514619881</v>
      </c>
      <c r="E58" s="30"/>
      <c r="F58" s="31">
        <v>101</v>
      </c>
      <c r="G58" s="30">
        <f t="shared" si="1"/>
        <v>0.59064327485380119</v>
      </c>
      <c r="H58" s="30"/>
      <c r="I58" s="32">
        <f t="shared" si="25"/>
        <v>171</v>
      </c>
      <c r="J58" s="29"/>
      <c r="K58" s="29">
        <v>1</v>
      </c>
      <c r="L58" s="30">
        <f t="shared" si="30"/>
        <v>0.16666666666666666</v>
      </c>
      <c r="M58" s="27"/>
      <c r="N58" s="31">
        <v>5</v>
      </c>
      <c r="O58" s="30">
        <f t="shared" si="31"/>
        <v>0.83333333333333337</v>
      </c>
      <c r="P58" s="30"/>
      <c r="Q58" s="32">
        <f t="shared" si="26"/>
        <v>6</v>
      </c>
      <c r="R58" s="27"/>
      <c r="S58" s="29">
        <f t="shared" si="27"/>
        <v>71</v>
      </c>
      <c r="T58" s="30">
        <f t="shared" si="5"/>
        <v>0.40112994350282488</v>
      </c>
      <c r="U58" s="30"/>
      <c r="V58" s="31">
        <f t="shared" si="28"/>
        <v>106</v>
      </c>
      <c r="W58" s="30">
        <f t="shared" si="7"/>
        <v>0.59887005649717517</v>
      </c>
      <c r="X58" s="30"/>
      <c r="Y58" s="32">
        <f t="shared" si="29"/>
        <v>177</v>
      </c>
    </row>
    <row r="59" spans="1:25" s="1" customFormat="1" ht="11.25" customHeight="1" x14ac:dyDescent="0.25">
      <c r="A59" s="29"/>
      <c r="B59" s="28" t="s">
        <v>39</v>
      </c>
      <c r="C59" s="29">
        <v>16</v>
      </c>
      <c r="D59" s="30">
        <f t="shared" si="0"/>
        <v>0.69565217391304346</v>
      </c>
      <c r="E59" s="30"/>
      <c r="F59" s="31">
        <v>7</v>
      </c>
      <c r="G59" s="30">
        <f t="shared" si="1"/>
        <v>0.30434782608695654</v>
      </c>
      <c r="H59" s="30"/>
      <c r="I59" s="32">
        <f t="shared" si="25"/>
        <v>23</v>
      </c>
      <c r="J59" s="29"/>
      <c r="K59" s="29">
        <v>6</v>
      </c>
      <c r="L59" s="30">
        <f t="shared" si="30"/>
        <v>0.8571428571428571</v>
      </c>
      <c r="M59" s="27"/>
      <c r="N59" s="31">
        <v>1</v>
      </c>
      <c r="O59" s="30">
        <f t="shared" si="31"/>
        <v>0.14285714285714285</v>
      </c>
      <c r="P59" s="30"/>
      <c r="Q59" s="32">
        <f t="shared" si="26"/>
        <v>7</v>
      </c>
      <c r="R59" s="27"/>
      <c r="S59" s="29">
        <f t="shared" si="27"/>
        <v>22</v>
      </c>
      <c r="T59" s="30">
        <f t="shared" si="5"/>
        <v>0.73333333333333328</v>
      </c>
      <c r="U59" s="30"/>
      <c r="V59" s="31">
        <f t="shared" si="28"/>
        <v>8</v>
      </c>
      <c r="W59" s="30">
        <f t="shared" si="7"/>
        <v>0.26666666666666666</v>
      </c>
      <c r="X59" s="30"/>
      <c r="Y59" s="32">
        <f t="shared" si="29"/>
        <v>30</v>
      </c>
    </row>
    <row r="60" spans="1:25" s="1" customFormat="1" ht="11.25" customHeight="1" x14ac:dyDescent="0.25">
      <c r="A60" s="15" t="s">
        <v>200</v>
      </c>
      <c r="B60" s="27"/>
      <c r="C60" s="29"/>
      <c r="D60" s="30"/>
      <c r="E60" s="30"/>
      <c r="F60" s="31"/>
      <c r="G60" s="30"/>
      <c r="H60" s="30"/>
      <c r="I60" s="32"/>
      <c r="J60" s="29"/>
      <c r="K60" s="29"/>
      <c r="L60" s="30"/>
      <c r="M60" s="27"/>
      <c r="N60" s="31"/>
      <c r="O60" s="30"/>
      <c r="P60" s="30"/>
      <c r="Q60" s="32"/>
      <c r="R60" s="27"/>
      <c r="S60" s="29"/>
      <c r="T60" s="30"/>
      <c r="U60" s="30"/>
      <c r="V60" s="31"/>
      <c r="W60" s="30"/>
      <c r="X60" s="30"/>
      <c r="Y60" s="32"/>
    </row>
    <row r="61" spans="1:25" s="1" customFormat="1" ht="11.25" customHeight="1" x14ac:dyDescent="0.25">
      <c r="A61" s="29"/>
      <c r="B61" s="27" t="s">
        <v>142</v>
      </c>
      <c r="C61" s="29"/>
      <c r="D61" s="30"/>
      <c r="E61" s="30"/>
      <c r="F61" s="31"/>
      <c r="G61" s="30"/>
      <c r="H61" s="30"/>
      <c r="I61" s="32"/>
      <c r="J61" s="29"/>
      <c r="K61" s="29"/>
      <c r="L61" s="30"/>
      <c r="M61" s="27"/>
      <c r="N61" s="31"/>
      <c r="O61" s="30"/>
      <c r="P61" s="30"/>
      <c r="Q61" s="32"/>
      <c r="R61" s="27"/>
      <c r="S61" s="29"/>
      <c r="T61" s="30"/>
      <c r="U61" s="30"/>
      <c r="V61" s="31"/>
      <c r="W61" s="30"/>
      <c r="X61" s="30"/>
      <c r="Y61" s="32"/>
    </row>
    <row r="62" spans="1:25" s="1" customFormat="1" ht="11.25" customHeight="1" x14ac:dyDescent="0.25">
      <c r="A62" s="29"/>
      <c r="B62" s="28" t="s">
        <v>40</v>
      </c>
      <c r="C62" s="29">
        <v>3</v>
      </c>
      <c r="D62" s="30">
        <f t="shared" si="0"/>
        <v>0.3</v>
      </c>
      <c r="E62" s="30"/>
      <c r="F62" s="31">
        <v>7</v>
      </c>
      <c r="G62" s="30">
        <f t="shared" si="1"/>
        <v>0.7</v>
      </c>
      <c r="H62" s="30"/>
      <c r="I62" s="32">
        <f t="shared" si="25"/>
        <v>10</v>
      </c>
      <c r="J62" s="29"/>
      <c r="K62" s="29">
        <v>2</v>
      </c>
      <c r="L62" s="30">
        <f>IFERROR(K62/Q62,0)</f>
        <v>0.4</v>
      </c>
      <c r="M62" s="27"/>
      <c r="N62" s="31">
        <v>3</v>
      </c>
      <c r="O62" s="30">
        <f>IFERROR(N62/Q62,0)</f>
        <v>0.6</v>
      </c>
      <c r="P62" s="30"/>
      <c r="Q62" s="32">
        <f t="shared" si="26"/>
        <v>5</v>
      </c>
      <c r="R62" s="27"/>
      <c r="S62" s="29">
        <f t="shared" si="27"/>
        <v>5</v>
      </c>
      <c r="T62" s="30">
        <f t="shared" si="5"/>
        <v>0.33333333333333331</v>
      </c>
      <c r="U62" s="30"/>
      <c r="V62" s="31">
        <f t="shared" si="28"/>
        <v>10</v>
      </c>
      <c r="W62" s="30">
        <f t="shared" si="7"/>
        <v>0.66666666666666663</v>
      </c>
      <c r="X62" s="30"/>
      <c r="Y62" s="32">
        <f t="shared" si="29"/>
        <v>15</v>
      </c>
    </row>
    <row r="63" spans="1:25" s="1" customFormat="1" ht="11.25" customHeight="1" x14ac:dyDescent="0.25">
      <c r="A63" s="29"/>
      <c r="B63" s="28" t="s">
        <v>41</v>
      </c>
      <c r="C63" s="29">
        <v>10</v>
      </c>
      <c r="D63" s="30">
        <f t="shared" si="0"/>
        <v>0.90909090909090906</v>
      </c>
      <c r="E63" s="30"/>
      <c r="F63" s="31">
        <v>1</v>
      </c>
      <c r="G63" s="30">
        <f t="shared" si="1"/>
        <v>9.0909090909090912E-2</v>
      </c>
      <c r="H63" s="30"/>
      <c r="I63" s="32">
        <f t="shared" si="25"/>
        <v>11</v>
      </c>
      <c r="J63" s="29"/>
      <c r="K63" s="29">
        <v>0</v>
      </c>
      <c r="L63" s="30">
        <f t="shared" ref="L63:L83" si="36">IFERROR(K63/Q63,0)</f>
        <v>0</v>
      </c>
      <c r="M63" s="27"/>
      <c r="N63" s="31">
        <v>0</v>
      </c>
      <c r="O63" s="30">
        <f t="shared" ref="O63:O83" si="37">IFERROR(N63/Q63,0)</f>
        <v>0</v>
      </c>
      <c r="P63" s="30"/>
      <c r="Q63" s="32">
        <f t="shared" si="26"/>
        <v>0</v>
      </c>
      <c r="R63" s="27"/>
      <c r="S63" s="29">
        <f t="shared" si="27"/>
        <v>10</v>
      </c>
      <c r="T63" s="30">
        <f t="shared" si="5"/>
        <v>0.90909090909090906</v>
      </c>
      <c r="U63" s="30"/>
      <c r="V63" s="31">
        <f t="shared" si="28"/>
        <v>1</v>
      </c>
      <c r="W63" s="30">
        <f t="shared" si="7"/>
        <v>9.0909090909090912E-2</v>
      </c>
      <c r="X63" s="30"/>
      <c r="Y63" s="32">
        <f t="shared" si="29"/>
        <v>11</v>
      </c>
    </row>
    <row r="64" spans="1:25" s="1" customFormat="1" ht="11.25" customHeight="1" x14ac:dyDescent="0.25">
      <c r="A64" s="29"/>
      <c r="B64" s="28" t="s">
        <v>42</v>
      </c>
      <c r="C64" s="29">
        <v>2</v>
      </c>
      <c r="D64" s="30">
        <f t="shared" si="0"/>
        <v>0.66666666666666663</v>
      </c>
      <c r="E64" s="30"/>
      <c r="F64" s="31">
        <v>1</v>
      </c>
      <c r="G64" s="30">
        <f t="shared" si="1"/>
        <v>0.33333333333333331</v>
      </c>
      <c r="H64" s="30"/>
      <c r="I64" s="32">
        <f t="shared" si="25"/>
        <v>3</v>
      </c>
      <c r="J64" s="29"/>
      <c r="K64" s="29">
        <v>1</v>
      </c>
      <c r="L64" s="30">
        <f t="shared" si="36"/>
        <v>1</v>
      </c>
      <c r="M64" s="27"/>
      <c r="N64" s="31">
        <v>0</v>
      </c>
      <c r="O64" s="30">
        <f t="shared" si="37"/>
        <v>0</v>
      </c>
      <c r="P64" s="30"/>
      <c r="Q64" s="32">
        <f t="shared" si="26"/>
        <v>1</v>
      </c>
      <c r="R64" s="27"/>
      <c r="S64" s="29">
        <f t="shared" si="27"/>
        <v>3</v>
      </c>
      <c r="T64" s="30">
        <f t="shared" si="5"/>
        <v>0.75</v>
      </c>
      <c r="U64" s="30"/>
      <c r="V64" s="31">
        <f t="shared" si="28"/>
        <v>1</v>
      </c>
      <c r="W64" s="30">
        <f t="shared" si="7"/>
        <v>0.25</v>
      </c>
      <c r="X64" s="30"/>
      <c r="Y64" s="32">
        <f t="shared" si="29"/>
        <v>4</v>
      </c>
    </row>
    <row r="65" spans="1:25" s="1" customFormat="1" ht="11.25" customHeight="1" x14ac:dyDescent="0.25">
      <c r="A65" s="29"/>
      <c r="B65" s="28" t="s">
        <v>43</v>
      </c>
      <c r="C65" s="29">
        <v>4</v>
      </c>
      <c r="D65" s="30">
        <f t="shared" si="0"/>
        <v>0.66666666666666663</v>
      </c>
      <c r="E65" s="30"/>
      <c r="F65" s="31">
        <v>2</v>
      </c>
      <c r="G65" s="30">
        <f t="shared" si="1"/>
        <v>0.33333333333333331</v>
      </c>
      <c r="H65" s="30"/>
      <c r="I65" s="32">
        <f t="shared" si="25"/>
        <v>6</v>
      </c>
      <c r="J65" s="29"/>
      <c r="K65" s="29">
        <v>0</v>
      </c>
      <c r="L65" s="30">
        <f t="shared" si="36"/>
        <v>0</v>
      </c>
      <c r="M65" s="27"/>
      <c r="N65" s="31">
        <v>0</v>
      </c>
      <c r="O65" s="30">
        <f t="shared" si="37"/>
        <v>0</v>
      </c>
      <c r="P65" s="30"/>
      <c r="Q65" s="32">
        <f t="shared" si="26"/>
        <v>0</v>
      </c>
      <c r="R65" s="27"/>
      <c r="S65" s="29">
        <f t="shared" si="27"/>
        <v>4</v>
      </c>
      <c r="T65" s="30">
        <f t="shared" si="5"/>
        <v>0.66666666666666663</v>
      </c>
      <c r="U65" s="30"/>
      <c r="V65" s="31">
        <f t="shared" si="28"/>
        <v>2</v>
      </c>
      <c r="W65" s="30">
        <f t="shared" si="7"/>
        <v>0.33333333333333331</v>
      </c>
      <c r="X65" s="30"/>
      <c r="Y65" s="32">
        <f t="shared" si="29"/>
        <v>6</v>
      </c>
    </row>
    <row r="66" spans="1:25" s="1" customFormat="1" ht="11.25" customHeight="1" x14ac:dyDescent="0.25">
      <c r="A66" s="29"/>
      <c r="B66" s="28" t="s">
        <v>44</v>
      </c>
      <c r="C66" s="29">
        <v>19</v>
      </c>
      <c r="D66" s="30">
        <f t="shared" si="0"/>
        <v>0.44186046511627908</v>
      </c>
      <c r="E66" s="30"/>
      <c r="F66" s="31">
        <v>24</v>
      </c>
      <c r="G66" s="30">
        <f t="shared" si="1"/>
        <v>0.55813953488372092</v>
      </c>
      <c r="H66" s="30"/>
      <c r="I66" s="32">
        <f t="shared" ref="I66:I71" si="38">SUM(C66,F66)</f>
        <v>43</v>
      </c>
      <c r="J66" s="29"/>
      <c r="K66" s="29">
        <v>2</v>
      </c>
      <c r="L66" s="30">
        <f t="shared" si="36"/>
        <v>1</v>
      </c>
      <c r="M66" s="27"/>
      <c r="N66" s="31">
        <v>0</v>
      </c>
      <c r="O66" s="30">
        <f t="shared" si="37"/>
        <v>0</v>
      </c>
      <c r="P66" s="30"/>
      <c r="Q66" s="32">
        <f t="shared" ref="Q66:Q71" si="39">SUM(K66,N66)</f>
        <v>2</v>
      </c>
      <c r="R66" s="27"/>
      <c r="S66" s="29">
        <f t="shared" si="27"/>
        <v>21</v>
      </c>
      <c r="T66" s="30">
        <f t="shared" si="5"/>
        <v>0.46666666666666667</v>
      </c>
      <c r="U66" s="30"/>
      <c r="V66" s="31">
        <f t="shared" si="28"/>
        <v>24</v>
      </c>
      <c r="W66" s="30">
        <f t="shared" si="7"/>
        <v>0.53333333333333333</v>
      </c>
      <c r="X66" s="30"/>
      <c r="Y66" s="32">
        <f t="shared" ref="Y66:Y71" si="40">SUM(S66,V66)</f>
        <v>45</v>
      </c>
    </row>
    <row r="67" spans="1:25" s="1" customFormat="1" ht="11.25" customHeight="1" x14ac:dyDescent="0.25">
      <c r="A67" s="29"/>
      <c r="B67" s="28" t="s">
        <v>217</v>
      </c>
      <c r="C67" s="29">
        <v>1</v>
      </c>
      <c r="D67" s="30">
        <f t="shared" si="0"/>
        <v>1</v>
      </c>
      <c r="E67" s="30"/>
      <c r="F67" s="31">
        <v>0</v>
      </c>
      <c r="G67" s="30">
        <f t="shared" si="1"/>
        <v>0</v>
      </c>
      <c r="H67" s="30"/>
      <c r="I67" s="32">
        <f t="shared" si="38"/>
        <v>1</v>
      </c>
      <c r="J67" s="29"/>
      <c r="K67" s="29">
        <v>0</v>
      </c>
      <c r="L67" s="30">
        <f t="shared" si="36"/>
        <v>0</v>
      </c>
      <c r="M67" s="27"/>
      <c r="N67" s="31">
        <v>0</v>
      </c>
      <c r="O67" s="30">
        <f t="shared" si="37"/>
        <v>0</v>
      </c>
      <c r="P67" s="30"/>
      <c r="Q67" s="32">
        <f t="shared" si="39"/>
        <v>0</v>
      </c>
      <c r="R67" s="27"/>
      <c r="S67" s="29">
        <f t="shared" ref="S67:S68" si="41">C67+K67</f>
        <v>1</v>
      </c>
      <c r="T67" s="30">
        <f t="shared" si="5"/>
        <v>1</v>
      </c>
      <c r="U67" s="30"/>
      <c r="V67" s="31">
        <f t="shared" ref="V67:V68" si="42">F67+N67</f>
        <v>0</v>
      </c>
      <c r="W67" s="30">
        <f t="shared" si="7"/>
        <v>0</v>
      </c>
      <c r="X67" s="30"/>
      <c r="Y67" s="32">
        <f t="shared" si="40"/>
        <v>1</v>
      </c>
    </row>
    <row r="68" spans="1:25" s="1" customFormat="1" ht="11.25" customHeight="1" x14ac:dyDescent="0.25">
      <c r="A68" s="29"/>
      <c r="B68" s="28" t="s">
        <v>229</v>
      </c>
      <c r="C68" s="29">
        <v>0</v>
      </c>
      <c r="D68" s="30">
        <f t="shared" si="0"/>
        <v>0</v>
      </c>
      <c r="E68" s="30"/>
      <c r="F68" s="31">
        <v>1</v>
      </c>
      <c r="G68" s="30">
        <f t="shared" si="1"/>
        <v>1</v>
      </c>
      <c r="H68" s="30"/>
      <c r="I68" s="32">
        <f t="shared" si="38"/>
        <v>1</v>
      </c>
      <c r="J68" s="29"/>
      <c r="K68" s="29">
        <v>0</v>
      </c>
      <c r="L68" s="30">
        <f t="shared" si="36"/>
        <v>0</v>
      </c>
      <c r="M68" s="27"/>
      <c r="N68" s="31">
        <v>1</v>
      </c>
      <c r="O68" s="30">
        <f t="shared" si="37"/>
        <v>1</v>
      </c>
      <c r="P68" s="30"/>
      <c r="Q68" s="32">
        <f t="shared" si="39"/>
        <v>1</v>
      </c>
      <c r="R68" s="27"/>
      <c r="S68" s="29">
        <f t="shared" si="41"/>
        <v>0</v>
      </c>
      <c r="T68" s="30">
        <f t="shared" si="5"/>
        <v>0</v>
      </c>
      <c r="U68" s="30"/>
      <c r="V68" s="31">
        <f t="shared" si="42"/>
        <v>2</v>
      </c>
      <c r="W68" s="30">
        <f t="shared" si="7"/>
        <v>1</v>
      </c>
      <c r="X68" s="30"/>
      <c r="Y68" s="32">
        <f t="shared" si="40"/>
        <v>2</v>
      </c>
    </row>
    <row r="69" spans="1:25" s="1" customFormat="1" ht="11.25" customHeight="1" x14ac:dyDescent="0.25">
      <c r="A69" s="29"/>
      <c r="B69" s="28" t="s">
        <v>45</v>
      </c>
      <c r="C69" s="29">
        <v>5</v>
      </c>
      <c r="D69" s="30">
        <f t="shared" si="0"/>
        <v>0.625</v>
      </c>
      <c r="E69" s="30"/>
      <c r="F69" s="31">
        <v>3</v>
      </c>
      <c r="G69" s="30">
        <f t="shared" si="1"/>
        <v>0.375</v>
      </c>
      <c r="H69" s="30"/>
      <c r="I69" s="32">
        <f t="shared" si="38"/>
        <v>8</v>
      </c>
      <c r="J69" s="29"/>
      <c r="K69" s="29">
        <v>0</v>
      </c>
      <c r="L69" s="30">
        <f t="shared" si="36"/>
        <v>0</v>
      </c>
      <c r="M69" s="27"/>
      <c r="N69" s="31">
        <v>1</v>
      </c>
      <c r="O69" s="30">
        <f t="shared" si="37"/>
        <v>1</v>
      </c>
      <c r="P69" s="30"/>
      <c r="Q69" s="32">
        <f t="shared" si="39"/>
        <v>1</v>
      </c>
      <c r="R69" s="27"/>
      <c r="S69" s="29">
        <f t="shared" si="27"/>
        <v>5</v>
      </c>
      <c r="T69" s="30">
        <f t="shared" si="5"/>
        <v>0.55555555555555558</v>
      </c>
      <c r="U69" s="30"/>
      <c r="V69" s="31">
        <f t="shared" si="28"/>
        <v>4</v>
      </c>
      <c r="W69" s="30">
        <f t="shared" si="7"/>
        <v>0.44444444444444442</v>
      </c>
      <c r="X69" s="30"/>
      <c r="Y69" s="32">
        <f t="shared" si="40"/>
        <v>9</v>
      </c>
    </row>
    <row r="70" spans="1:25" s="1" customFormat="1" ht="11.25" customHeight="1" x14ac:dyDescent="0.25">
      <c r="A70" s="29"/>
      <c r="B70" s="28" t="s">
        <v>46</v>
      </c>
      <c r="C70" s="29">
        <v>10</v>
      </c>
      <c r="D70" s="30">
        <f t="shared" ref="D70:D128" si="43">IFERROR(C70/I70,0)</f>
        <v>0.76923076923076927</v>
      </c>
      <c r="E70" s="30"/>
      <c r="F70" s="31">
        <v>3</v>
      </c>
      <c r="G70" s="30">
        <f t="shared" ref="G70:G128" si="44">IFERROR(F70/I70,0)</f>
        <v>0.23076923076923078</v>
      </c>
      <c r="H70" s="30"/>
      <c r="I70" s="32">
        <f t="shared" si="38"/>
        <v>13</v>
      </c>
      <c r="J70" s="29"/>
      <c r="K70" s="29">
        <v>2</v>
      </c>
      <c r="L70" s="30">
        <f t="shared" si="36"/>
        <v>1</v>
      </c>
      <c r="M70" s="27"/>
      <c r="N70" s="31">
        <v>0</v>
      </c>
      <c r="O70" s="30">
        <f t="shared" si="37"/>
        <v>0</v>
      </c>
      <c r="P70" s="30"/>
      <c r="Q70" s="32">
        <f t="shared" si="39"/>
        <v>2</v>
      </c>
      <c r="R70" s="27"/>
      <c r="S70" s="29">
        <f t="shared" si="27"/>
        <v>12</v>
      </c>
      <c r="T70" s="30">
        <f t="shared" ref="T70:T128" si="45">IFERROR(S70/Y70,0)</f>
        <v>0.8</v>
      </c>
      <c r="U70" s="30"/>
      <c r="V70" s="31">
        <f t="shared" si="28"/>
        <v>3</v>
      </c>
      <c r="W70" s="30">
        <f t="shared" ref="W70:W128" si="46">IFERROR(V70/Y70,0)</f>
        <v>0.2</v>
      </c>
      <c r="X70" s="30"/>
      <c r="Y70" s="32">
        <f t="shared" si="40"/>
        <v>15</v>
      </c>
    </row>
    <row r="71" spans="1:25" s="1" customFormat="1" ht="11.25" customHeight="1" x14ac:dyDescent="0.25">
      <c r="A71" s="29"/>
      <c r="B71" s="28" t="s">
        <v>47</v>
      </c>
      <c r="C71" s="29">
        <v>1</v>
      </c>
      <c r="D71" s="30">
        <f t="shared" si="43"/>
        <v>0.33333333333333331</v>
      </c>
      <c r="E71" s="30"/>
      <c r="F71" s="31">
        <v>2</v>
      </c>
      <c r="G71" s="30">
        <f t="shared" si="44"/>
        <v>0.66666666666666663</v>
      </c>
      <c r="H71" s="30"/>
      <c r="I71" s="32">
        <f t="shared" si="38"/>
        <v>3</v>
      </c>
      <c r="J71" s="29"/>
      <c r="K71" s="29">
        <v>1</v>
      </c>
      <c r="L71" s="30">
        <f t="shared" si="36"/>
        <v>0.5</v>
      </c>
      <c r="M71" s="27"/>
      <c r="N71" s="31">
        <v>1</v>
      </c>
      <c r="O71" s="30">
        <f t="shared" si="37"/>
        <v>0.5</v>
      </c>
      <c r="P71" s="30"/>
      <c r="Q71" s="32">
        <f t="shared" si="39"/>
        <v>2</v>
      </c>
      <c r="R71" s="27"/>
      <c r="S71" s="29">
        <f t="shared" si="27"/>
        <v>2</v>
      </c>
      <c r="T71" s="30">
        <f t="shared" si="45"/>
        <v>0.4</v>
      </c>
      <c r="U71" s="30"/>
      <c r="V71" s="31">
        <f t="shared" si="28"/>
        <v>3</v>
      </c>
      <c r="W71" s="30">
        <f t="shared" si="46"/>
        <v>0.6</v>
      </c>
      <c r="X71" s="30"/>
      <c r="Y71" s="32">
        <f t="shared" si="40"/>
        <v>5</v>
      </c>
    </row>
    <row r="72" spans="1:25" s="1" customFormat="1" ht="11.25" customHeight="1" x14ac:dyDescent="0.25">
      <c r="A72" s="29"/>
      <c r="B72" s="28" t="s">
        <v>48</v>
      </c>
      <c r="C72" s="29">
        <v>12</v>
      </c>
      <c r="D72" s="30">
        <f t="shared" si="43"/>
        <v>0.66666666666666663</v>
      </c>
      <c r="E72" s="30"/>
      <c r="F72" s="31">
        <v>6</v>
      </c>
      <c r="G72" s="30">
        <f t="shared" si="44"/>
        <v>0.33333333333333331</v>
      </c>
      <c r="H72" s="30"/>
      <c r="I72" s="32">
        <f t="shared" ref="I72:I130" si="47">SUM(C72,F72)</f>
        <v>18</v>
      </c>
      <c r="J72" s="29"/>
      <c r="K72" s="29">
        <v>1</v>
      </c>
      <c r="L72" s="30">
        <f t="shared" si="36"/>
        <v>1</v>
      </c>
      <c r="M72" s="27"/>
      <c r="N72" s="31">
        <v>0</v>
      </c>
      <c r="O72" s="30">
        <f t="shared" si="37"/>
        <v>0</v>
      </c>
      <c r="P72" s="30"/>
      <c r="Q72" s="32">
        <f t="shared" ref="Q72:Q73" si="48">SUM(K72,N72)</f>
        <v>1</v>
      </c>
      <c r="R72" s="27"/>
      <c r="S72" s="29">
        <f t="shared" si="27"/>
        <v>13</v>
      </c>
      <c r="T72" s="30">
        <f t="shared" si="45"/>
        <v>0.68421052631578949</v>
      </c>
      <c r="U72" s="30"/>
      <c r="V72" s="31">
        <f t="shared" si="28"/>
        <v>6</v>
      </c>
      <c r="W72" s="30">
        <f t="shared" si="46"/>
        <v>0.31578947368421051</v>
      </c>
      <c r="X72" s="30"/>
      <c r="Y72" s="32">
        <f t="shared" ref="Y72:Y73" si="49">SUM(S72,V72)</f>
        <v>19</v>
      </c>
    </row>
    <row r="73" spans="1:25" s="1" customFormat="1" ht="11.25" customHeight="1" x14ac:dyDescent="0.25">
      <c r="A73" s="29"/>
      <c r="B73" s="28" t="s">
        <v>49</v>
      </c>
      <c r="C73" s="29">
        <v>8</v>
      </c>
      <c r="D73" s="30">
        <f t="shared" si="43"/>
        <v>0.53333333333333333</v>
      </c>
      <c r="E73" s="30"/>
      <c r="F73" s="31">
        <v>7</v>
      </c>
      <c r="G73" s="30">
        <f t="shared" si="44"/>
        <v>0.46666666666666667</v>
      </c>
      <c r="H73" s="30"/>
      <c r="I73" s="32">
        <f t="shared" si="47"/>
        <v>15</v>
      </c>
      <c r="J73" s="29"/>
      <c r="K73" s="29">
        <v>0</v>
      </c>
      <c r="L73" s="30">
        <f t="shared" si="36"/>
        <v>0</v>
      </c>
      <c r="M73" s="27"/>
      <c r="N73" s="31">
        <v>2</v>
      </c>
      <c r="O73" s="30">
        <f t="shared" si="37"/>
        <v>1</v>
      </c>
      <c r="P73" s="30"/>
      <c r="Q73" s="32">
        <f t="shared" si="48"/>
        <v>2</v>
      </c>
      <c r="R73" s="27"/>
      <c r="S73" s="29">
        <f t="shared" si="27"/>
        <v>8</v>
      </c>
      <c r="T73" s="30">
        <f t="shared" si="45"/>
        <v>0.47058823529411764</v>
      </c>
      <c r="U73" s="30"/>
      <c r="V73" s="31">
        <f t="shared" si="28"/>
        <v>9</v>
      </c>
      <c r="W73" s="30">
        <f t="shared" si="46"/>
        <v>0.52941176470588236</v>
      </c>
      <c r="X73" s="30"/>
      <c r="Y73" s="32">
        <f t="shared" si="49"/>
        <v>17</v>
      </c>
    </row>
    <row r="74" spans="1:25" s="1" customFormat="1" ht="11.25" customHeight="1" x14ac:dyDescent="0.25">
      <c r="A74" s="29"/>
      <c r="B74" s="28" t="s">
        <v>50</v>
      </c>
      <c r="C74" s="29">
        <v>7</v>
      </c>
      <c r="D74" s="30">
        <f t="shared" si="43"/>
        <v>0.23333333333333334</v>
      </c>
      <c r="E74" s="30"/>
      <c r="F74" s="31">
        <v>23</v>
      </c>
      <c r="G74" s="30">
        <f t="shared" si="44"/>
        <v>0.76666666666666672</v>
      </c>
      <c r="H74" s="30"/>
      <c r="I74" s="32">
        <f>SUM(C74,F74)</f>
        <v>30</v>
      </c>
      <c r="J74" s="29"/>
      <c r="K74" s="29">
        <v>2</v>
      </c>
      <c r="L74" s="30">
        <f t="shared" si="36"/>
        <v>0.5</v>
      </c>
      <c r="M74" s="27"/>
      <c r="N74" s="31">
        <v>2</v>
      </c>
      <c r="O74" s="30">
        <f t="shared" si="37"/>
        <v>0.5</v>
      </c>
      <c r="P74" s="30"/>
      <c r="Q74" s="32">
        <f>SUM(K74,N74)</f>
        <v>4</v>
      </c>
      <c r="R74" s="27"/>
      <c r="S74" s="29">
        <f t="shared" si="27"/>
        <v>9</v>
      </c>
      <c r="T74" s="30">
        <f t="shared" si="45"/>
        <v>0.26470588235294118</v>
      </c>
      <c r="U74" s="30"/>
      <c r="V74" s="31">
        <f t="shared" si="28"/>
        <v>25</v>
      </c>
      <c r="W74" s="30">
        <f t="shared" si="46"/>
        <v>0.73529411764705888</v>
      </c>
      <c r="X74" s="30"/>
      <c r="Y74" s="32">
        <f>SUM(S74,V74)</f>
        <v>34</v>
      </c>
    </row>
    <row r="75" spans="1:25" s="1" customFormat="1" ht="11.25" customHeight="1" x14ac:dyDescent="0.25">
      <c r="A75" s="29"/>
      <c r="B75" s="28" t="s">
        <v>51</v>
      </c>
      <c r="C75" s="29">
        <v>130</v>
      </c>
      <c r="D75" s="30">
        <f t="shared" si="43"/>
        <v>0.70270270270270274</v>
      </c>
      <c r="E75" s="30"/>
      <c r="F75" s="31">
        <v>55</v>
      </c>
      <c r="G75" s="30">
        <f t="shared" si="44"/>
        <v>0.29729729729729731</v>
      </c>
      <c r="H75" s="30"/>
      <c r="I75" s="32">
        <f t="shared" si="47"/>
        <v>185</v>
      </c>
      <c r="J75" s="29"/>
      <c r="K75" s="29">
        <v>12</v>
      </c>
      <c r="L75" s="30">
        <f t="shared" si="36"/>
        <v>0.8</v>
      </c>
      <c r="M75" s="27"/>
      <c r="N75" s="31">
        <v>3</v>
      </c>
      <c r="O75" s="30">
        <f t="shared" si="37"/>
        <v>0.2</v>
      </c>
      <c r="P75" s="30"/>
      <c r="Q75" s="32">
        <f t="shared" ref="Q75:Q83" si="50">SUM(K75,N75)</f>
        <v>15</v>
      </c>
      <c r="R75" s="27"/>
      <c r="S75" s="29">
        <f t="shared" si="27"/>
        <v>142</v>
      </c>
      <c r="T75" s="30">
        <f t="shared" si="45"/>
        <v>0.71</v>
      </c>
      <c r="U75" s="30"/>
      <c r="V75" s="31">
        <f t="shared" si="28"/>
        <v>58</v>
      </c>
      <c r="W75" s="30">
        <f t="shared" si="46"/>
        <v>0.28999999999999998</v>
      </c>
      <c r="X75" s="30"/>
      <c r="Y75" s="32">
        <f t="shared" ref="Y75:Y83" si="51">SUM(S75,V75)</f>
        <v>200</v>
      </c>
    </row>
    <row r="76" spans="1:25" s="1" customFormat="1" ht="11.25" customHeight="1" x14ac:dyDescent="0.25">
      <c r="A76" s="29"/>
      <c r="B76" s="28" t="s">
        <v>52</v>
      </c>
      <c r="C76" s="29">
        <v>4</v>
      </c>
      <c r="D76" s="30">
        <f t="shared" si="43"/>
        <v>0.8</v>
      </c>
      <c r="E76" s="30"/>
      <c r="F76" s="31">
        <v>1</v>
      </c>
      <c r="G76" s="30">
        <f t="shared" si="44"/>
        <v>0.2</v>
      </c>
      <c r="H76" s="30"/>
      <c r="I76" s="32">
        <f t="shared" si="47"/>
        <v>5</v>
      </c>
      <c r="J76" s="29"/>
      <c r="K76" s="29">
        <v>1</v>
      </c>
      <c r="L76" s="30">
        <f t="shared" si="36"/>
        <v>1</v>
      </c>
      <c r="M76" s="27"/>
      <c r="N76" s="31">
        <v>0</v>
      </c>
      <c r="O76" s="30">
        <f t="shared" si="37"/>
        <v>0</v>
      </c>
      <c r="P76" s="30"/>
      <c r="Q76" s="32">
        <f t="shared" si="50"/>
        <v>1</v>
      </c>
      <c r="R76" s="27"/>
      <c r="S76" s="29">
        <f t="shared" si="27"/>
        <v>5</v>
      </c>
      <c r="T76" s="30">
        <f t="shared" si="45"/>
        <v>0.83333333333333337</v>
      </c>
      <c r="U76" s="30"/>
      <c r="V76" s="31">
        <f t="shared" si="28"/>
        <v>1</v>
      </c>
      <c r="W76" s="30">
        <f t="shared" si="46"/>
        <v>0.16666666666666666</v>
      </c>
      <c r="X76" s="30"/>
      <c r="Y76" s="32">
        <f t="shared" si="51"/>
        <v>6</v>
      </c>
    </row>
    <row r="77" spans="1:25" s="1" customFormat="1" ht="11.25" customHeight="1" x14ac:dyDescent="0.25">
      <c r="A77" s="29"/>
      <c r="B77" s="28" t="s">
        <v>230</v>
      </c>
      <c r="C77" s="29">
        <v>1</v>
      </c>
      <c r="D77" s="30">
        <f t="shared" si="43"/>
        <v>0.5</v>
      </c>
      <c r="E77" s="30"/>
      <c r="F77" s="31">
        <v>1</v>
      </c>
      <c r="G77" s="30">
        <f t="shared" si="44"/>
        <v>0.5</v>
      </c>
      <c r="H77" s="30"/>
      <c r="I77" s="32">
        <f t="shared" ref="I77" si="52">SUM(C77,F77)</f>
        <v>2</v>
      </c>
      <c r="J77" s="29"/>
      <c r="K77" s="29">
        <v>0</v>
      </c>
      <c r="L77" s="30">
        <f t="shared" si="36"/>
        <v>0</v>
      </c>
      <c r="M77" s="27"/>
      <c r="N77" s="31">
        <v>0</v>
      </c>
      <c r="O77" s="30">
        <f t="shared" si="37"/>
        <v>0</v>
      </c>
      <c r="P77" s="30"/>
      <c r="Q77" s="32">
        <f t="shared" ref="Q77" si="53">SUM(K77,N77)</f>
        <v>0</v>
      </c>
      <c r="R77" s="27"/>
      <c r="S77" s="29">
        <f t="shared" ref="S77" si="54">C77+K77</f>
        <v>1</v>
      </c>
      <c r="T77" s="30">
        <f t="shared" si="45"/>
        <v>0.5</v>
      </c>
      <c r="U77" s="30"/>
      <c r="V77" s="31">
        <f t="shared" ref="V77" si="55">F77+N77</f>
        <v>1</v>
      </c>
      <c r="W77" s="30">
        <f t="shared" si="46"/>
        <v>0.5</v>
      </c>
      <c r="X77" s="30"/>
      <c r="Y77" s="32">
        <f t="shared" ref="Y77" si="56">SUM(S77,V77)</f>
        <v>2</v>
      </c>
    </row>
    <row r="78" spans="1:25" s="1" customFormat="1" ht="11.25" customHeight="1" x14ac:dyDescent="0.25">
      <c r="A78" s="29"/>
      <c r="B78" s="28" t="s">
        <v>53</v>
      </c>
      <c r="C78" s="29">
        <v>24</v>
      </c>
      <c r="D78" s="30">
        <f t="shared" si="43"/>
        <v>0.75</v>
      </c>
      <c r="E78" s="30"/>
      <c r="F78" s="31">
        <v>8</v>
      </c>
      <c r="G78" s="30">
        <f t="shared" si="44"/>
        <v>0.25</v>
      </c>
      <c r="H78" s="30"/>
      <c r="I78" s="32">
        <f t="shared" si="47"/>
        <v>32</v>
      </c>
      <c r="J78" s="29"/>
      <c r="K78" s="29">
        <v>4</v>
      </c>
      <c r="L78" s="30">
        <f t="shared" si="36"/>
        <v>1</v>
      </c>
      <c r="M78" s="27"/>
      <c r="N78" s="31">
        <v>0</v>
      </c>
      <c r="O78" s="30">
        <f t="shared" si="37"/>
        <v>0</v>
      </c>
      <c r="P78" s="30"/>
      <c r="Q78" s="32">
        <f t="shared" si="50"/>
        <v>4</v>
      </c>
      <c r="R78" s="27"/>
      <c r="S78" s="29">
        <f t="shared" si="27"/>
        <v>28</v>
      </c>
      <c r="T78" s="30">
        <f t="shared" si="45"/>
        <v>0.77777777777777779</v>
      </c>
      <c r="U78" s="30"/>
      <c r="V78" s="31">
        <f t="shared" si="28"/>
        <v>8</v>
      </c>
      <c r="W78" s="30">
        <f t="shared" si="46"/>
        <v>0.22222222222222221</v>
      </c>
      <c r="X78" s="30"/>
      <c r="Y78" s="32">
        <f t="shared" si="51"/>
        <v>36</v>
      </c>
    </row>
    <row r="79" spans="1:25" s="1" customFormat="1" ht="11.25" customHeight="1" x14ac:dyDescent="0.25">
      <c r="A79" s="29"/>
      <c r="B79" s="28" t="s">
        <v>54</v>
      </c>
      <c r="C79" s="29">
        <v>1</v>
      </c>
      <c r="D79" s="30">
        <f t="shared" si="43"/>
        <v>1</v>
      </c>
      <c r="E79" s="30"/>
      <c r="F79" s="31">
        <v>0</v>
      </c>
      <c r="G79" s="30">
        <f t="shared" si="44"/>
        <v>0</v>
      </c>
      <c r="H79" s="30"/>
      <c r="I79" s="32">
        <f t="shared" si="47"/>
        <v>1</v>
      </c>
      <c r="J79" s="29"/>
      <c r="K79" s="29">
        <v>1</v>
      </c>
      <c r="L79" s="30">
        <f t="shared" si="36"/>
        <v>1</v>
      </c>
      <c r="M79" s="27"/>
      <c r="N79" s="31">
        <v>0</v>
      </c>
      <c r="O79" s="30">
        <f t="shared" si="37"/>
        <v>0</v>
      </c>
      <c r="P79" s="30"/>
      <c r="Q79" s="32">
        <f t="shared" si="50"/>
        <v>1</v>
      </c>
      <c r="R79" s="27"/>
      <c r="S79" s="29">
        <f t="shared" si="27"/>
        <v>2</v>
      </c>
      <c r="T79" s="30">
        <f t="shared" si="45"/>
        <v>1</v>
      </c>
      <c r="U79" s="30"/>
      <c r="V79" s="31">
        <f t="shared" si="28"/>
        <v>0</v>
      </c>
      <c r="W79" s="30">
        <f t="shared" si="46"/>
        <v>0</v>
      </c>
      <c r="X79" s="30"/>
      <c r="Y79" s="32">
        <f t="shared" si="51"/>
        <v>2</v>
      </c>
    </row>
    <row r="80" spans="1:25" s="1" customFormat="1" ht="11.25" customHeight="1" x14ac:dyDescent="0.25">
      <c r="A80" s="29"/>
      <c r="B80" s="28" t="s">
        <v>186</v>
      </c>
      <c r="C80" s="29">
        <v>2</v>
      </c>
      <c r="D80" s="30">
        <f t="shared" si="43"/>
        <v>0.5</v>
      </c>
      <c r="E80" s="30"/>
      <c r="F80" s="31">
        <v>2</v>
      </c>
      <c r="G80" s="30">
        <f t="shared" si="44"/>
        <v>0.5</v>
      </c>
      <c r="H80" s="30"/>
      <c r="I80" s="32">
        <f t="shared" ref="I80" si="57">SUM(C80,F80)</f>
        <v>4</v>
      </c>
      <c r="J80" s="29"/>
      <c r="K80" s="29">
        <v>3</v>
      </c>
      <c r="L80" s="30">
        <f t="shared" si="36"/>
        <v>0.75</v>
      </c>
      <c r="M80" s="27"/>
      <c r="N80" s="31">
        <v>1</v>
      </c>
      <c r="O80" s="30">
        <f t="shared" si="37"/>
        <v>0.25</v>
      </c>
      <c r="P80" s="30"/>
      <c r="Q80" s="32">
        <f t="shared" ref="Q80" si="58">SUM(K80,N80)</f>
        <v>4</v>
      </c>
      <c r="R80" s="27"/>
      <c r="S80" s="29">
        <f t="shared" ref="S80:S81" si="59">C80+K80</f>
        <v>5</v>
      </c>
      <c r="T80" s="30">
        <f t="shared" si="45"/>
        <v>0.625</v>
      </c>
      <c r="U80" s="30"/>
      <c r="V80" s="31">
        <f t="shared" ref="V80" si="60">F80+N80</f>
        <v>3</v>
      </c>
      <c r="W80" s="30">
        <f t="shared" si="46"/>
        <v>0.375</v>
      </c>
      <c r="X80" s="30"/>
      <c r="Y80" s="32">
        <f t="shared" ref="Y80" si="61">SUM(S80,V80)</f>
        <v>8</v>
      </c>
    </row>
    <row r="81" spans="1:25" s="1" customFormat="1" ht="11.25" customHeight="1" x14ac:dyDescent="0.25">
      <c r="A81" s="29"/>
      <c r="B81" s="28" t="s">
        <v>204</v>
      </c>
      <c r="C81" s="29">
        <v>1</v>
      </c>
      <c r="D81" s="30">
        <f t="shared" si="43"/>
        <v>1</v>
      </c>
      <c r="E81" s="30"/>
      <c r="F81" s="31">
        <v>0</v>
      </c>
      <c r="G81" s="30">
        <f t="shared" si="44"/>
        <v>0</v>
      </c>
      <c r="H81" s="30"/>
      <c r="I81" s="32">
        <f t="shared" ref="I81" si="62">SUM(C81,F81)</f>
        <v>1</v>
      </c>
      <c r="J81" s="29"/>
      <c r="K81" s="29">
        <v>0</v>
      </c>
      <c r="L81" s="30">
        <f t="shared" si="36"/>
        <v>0</v>
      </c>
      <c r="M81" s="27"/>
      <c r="N81" s="31">
        <v>0</v>
      </c>
      <c r="O81" s="30">
        <f t="shared" si="37"/>
        <v>0</v>
      </c>
      <c r="P81" s="30"/>
      <c r="Q81" s="32">
        <f t="shared" ref="Q81" si="63">SUM(K81,N81)</f>
        <v>0</v>
      </c>
      <c r="R81" s="27"/>
      <c r="S81" s="29">
        <f t="shared" si="59"/>
        <v>1</v>
      </c>
      <c r="T81" s="30">
        <f t="shared" si="45"/>
        <v>1</v>
      </c>
      <c r="U81" s="30"/>
      <c r="V81" s="31">
        <f t="shared" ref="V81" si="64">F81+N81</f>
        <v>0</v>
      </c>
      <c r="W81" s="30">
        <f t="shared" si="46"/>
        <v>0</v>
      </c>
      <c r="X81" s="30"/>
      <c r="Y81" s="32">
        <f t="shared" ref="Y81" si="65">SUM(S81,V81)</f>
        <v>1</v>
      </c>
    </row>
    <row r="82" spans="1:25" s="1" customFormat="1" ht="11.25" customHeight="1" x14ac:dyDescent="0.25">
      <c r="A82" s="29"/>
      <c r="B82" s="28" t="s">
        <v>146</v>
      </c>
      <c r="C82" s="29">
        <v>1</v>
      </c>
      <c r="D82" s="30">
        <f t="shared" si="43"/>
        <v>0.5</v>
      </c>
      <c r="E82" s="30"/>
      <c r="F82" s="31">
        <v>1</v>
      </c>
      <c r="G82" s="30">
        <f t="shared" si="44"/>
        <v>0.5</v>
      </c>
      <c r="H82" s="30"/>
      <c r="I82" s="32">
        <f t="shared" si="47"/>
        <v>2</v>
      </c>
      <c r="J82" s="29"/>
      <c r="K82" s="29">
        <v>1</v>
      </c>
      <c r="L82" s="30">
        <f t="shared" si="36"/>
        <v>1</v>
      </c>
      <c r="M82" s="27"/>
      <c r="N82" s="31">
        <v>0</v>
      </c>
      <c r="O82" s="30">
        <f t="shared" si="37"/>
        <v>0</v>
      </c>
      <c r="P82" s="30"/>
      <c r="Q82" s="32">
        <f t="shared" si="50"/>
        <v>1</v>
      </c>
      <c r="R82" s="27"/>
      <c r="S82" s="29">
        <f t="shared" si="27"/>
        <v>2</v>
      </c>
      <c r="T82" s="30">
        <f t="shared" si="45"/>
        <v>0.66666666666666663</v>
      </c>
      <c r="U82" s="30"/>
      <c r="V82" s="31">
        <f t="shared" si="28"/>
        <v>1</v>
      </c>
      <c r="W82" s="30">
        <f t="shared" si="46"/>
        <v>0.33333333333333331</v>
      </c>
      <c r="X82" s="30"/>
      <c r="Y82" s="32">
        <f t="shared" si="51"/>
        <v>3</v>
      </c>
    </row>
    <row r="83" spans="1:25" s="1" customFormat="1" ht="11.25" customHeight="1" x14ac:dyDescent="0.25">
      <c r="A83" s="29"/>
      <c r="B83" s="28" t="s">
        <v>170</v>
      </c>
      <c r="C83" s="29">
        <v>11</v>
      </c>
      <c r="D83" s="30">
        <f t="shared" si="43"/>
        <v>0.52380952380952384</v>
      </c>
      <c r="E83" s="30"/>
      <c r="F83" s="31">
        <v>10</v>
      </c>
      <c r="G83" s="30">
        <f t="shared" si="44"/>
        <v>0.47619047619047616</v>
      </c>
      <c r="H83" s="30"/>
      <c r="I83" s="32">
        <f t="shared" si="47"/>
        <v>21</v>
      </c>
      <c r="J83" s="29"/>
      <c r="K83" s="29">
        <v>0</v>
      </c>
      <c r="L83" s="30">
        <f t="shared" si="36"/>
        <v>0</v>
      </c>
      <c r="M83" s="27"/>
      <c r="N83" s="31">
        <v>0</v>
      </c>
      <c r="O83" s="30">
        <f t="shared" si="37"/>
        <v>0</v>
      </c>
      <c r="P83" s="30"/>
      <c r="Q83" s="32">
        <f t="shared" si="50"/>
        <v>0</v>
      </c>
      <c r="R83" s="27"/>
      <c r="S83" s="29">
        <f t="shared" si="27"/>
        <v>11</v>
      </c>
      <c r="T83" s="30">
        <f t="shared" si="45"/>
        <v>0.52380952380952384</v>
      </c>
      <c r="U83" s="30"/>
      <c r="V83" s="31">
        <f t="shared" si="28"/>
        <v>10</v>
      </c>
      <c r="W83" s="30">
        <f t="shared" si="46"/>
        <v>0.47619047619047616</v>
      </c>
      <c r="X83" s="30"/>
      <c r="Y83" s="32">
        <f t="shared" si="51"/>
        <v>21</v>
      </c>
    </row>
    <row r="84" spans="1:25" s="1" customFormat="1" ht="11.25" customHeight="1" x14ac:dyDescent="0.25">
      <c r="A84" s="29"/>
      <c r="B84" s="27" t="s">
        <v>56</v>
      </c>
      <c r="C84" s="27"/>
      <c r="D84" s="30"/>
      <c r="E84" s="29"/>
      <c r="F84" s="27"/>
      <c r="G84" s="30"/>
      <c r="H84" s="30"/>
      <c r="I84" s="32"/>
      <c r="J84" s="29"/>
      <c r="K84" s="27"/>
      <c r="L84" s="30"/>
      <c r="M84" s="27"/>
      <c r="N84" s="27"/>
      <c r="O84" s="30"/>
      <c r="P84" s="30"/>
      <c r="Q84" s="32"/>
      <c r="R84" s="27"/>
      <c r="S84" s="29"/>
      <c r="T84" s="30"/>
      <c r="U84" s="30"/>
      <c r="V84" s="31"/>
      <c r="W84" s="30"/>
      <c r="X84" s="30"/>
      <c r="Y84" s="32"/>
    </row>
    <row r="85" spans="1:25" s="11" customFormat="1" ht="11.25" customHeight="1" x14ac:dyDescent="0.25">
      <c r="A85" s="27"/>
      <c r="B85" s="28" t="s">
        <v>33</v>
      </c>
      <c r="C85" s="29">
        <v>2</v>
      </c>
      <c r="D85" s="30">
        <f t="shared" si="43"/>
        <v>0.66666666666666663</v>
      </c>
      <c r="E85" s="30"/>
      <c r="F85" s="31">
        <v>1</v>
      </c>
      <c r="G85" s="30">
        <f t="shared" si="44"/>
        <v>0.33333333333333331</v>
      </c>
      <c r="H85" s="30"/>
      <c r="I85" s="32">
        <f t="shared" ref="I85:I86" si="66">SUM(C85,F85)</f>
        <v>3</v>
      </c>
      <c r="J85" s="33"/>
      <c r="K85" s="29">
        <v>1</v>
      </c>
      <c r="L85" s="30">
        <f>IFERROR(K85/Q85,0)</f>
        <v>1</v>
      </c>
      <c r="M85" s="33"/>
      <c r="N85" s="31">
        <v>0</v>
      </c>
      <c r="O85" s="30">
        <f>IFERROR(N85/Q85,0)</f>
        <v>0</v>
      </c>
      <c r="P85" s="30"/>
      <c r="Q85" s="42">
        <f>SUM(K85,N85)</f>
        <v>1</v>
      </c>
      <c r="R85" s="33"/>
      <c r="S85" s="29">
        <f t="shared" ref="S85:S86" si="67">C85+K85</f>
        <v>3</v>
      </c>
      <c r="T85" s="30">
        <f t="shared" si="45"/>
        <v>0.75</v>
      </c>
      <c r="U85" s="30"/>
      <c r="V85" s="31">
        <f t="shared" ref="V85:V86" si="68">F85+N85</f>
        <v>1</v>
      </c>
      <c r="W85" s="30">
        <f t="shared" si="46"/>
        <v>0.25</v>
      </c>
      <c r="X85" s="30"/>
      <c r="Y85" s="32">
        <f t="shared" ref="Y85:Y86" si="69">SUM(S85,V85)</f>
        <v>4</v>
      </c>
    </row>
    <row r="86" spans="1:25" s="1" customFormat="1" ht="11.25" customHeight="1" x14ac:dyDescent="0.25">
      <c r="A86" s="29"/>
      <c r="B86" s="28" t="s">
        <v>228</v>
      </c>
      <c r="C86" s="29">
        <v>1</v>
      </c>
      <c r="D86" s="30">
        <f t="shared" si="43"/>
        <v>1</v>
      </c>
      <c r="E86" s="30"/>
      <c r="F86" s="31">
        <v>0</v>
      </c>
      <c r="G86" s="30">
        <f t="shared" si="44"/>
        <v>0</v>
      </c>
      <c r="H86" s="30"/>
      <c r="I86" s="32">
        <f t="shared" si="66"/>
        <v>1</v>
      </c>
      <c r="J86" s="29"/>
      <c r="K86" s="29">
        <v>0</v>
      </c>
      <c r="L86" s="30">
        <f t="shared" ref="L86:L102" si="70">IFERROR(K86/Q86,0)</f>
        <v>0</v>
      </c>
      <c r="M86" s="27"/>
      <c r="N86" s="31">
        <v>0</v>
      </c>
      <c r="O86" s="30">
        <f t="shared" ref="O86:O102" si="71">IFERROR(N86/Q86,0)</f>
        <v>0</v>
      </c>
      <c r="P86" s="30"/>
      <c r="Q86" s="32">
        <f t="shared" ref="Q86" si="72">SUM(K86,N86)</f>
        <v>0</v>
      </c>
      <c r="R86" s="27"/>
      <c r="S86" s="29">
        <f t="shared" si="67"/>
        <v>1</v>
      </c>
      <c r="T86" s="30">
        <f t="shared" si="45"/>
        <v>1</v>
      </c>
      <c r="U86" s="30"/>
      <c r="V86" s="31">
        <f t="shared" si="68"/>
        <v>0</v>
      </c>
      <c r="W86" s="30">
        <f t="shared" si="46"/>
        <v>0</v>
      </c>
      <c r="X86" s="30"/>
      <c r="Y86" s="32">
        <f t="shared" si="69"/>
        <v>1</v>
      </c>
    </row>
    <row r="87" spans="1:25" s="1" customFormat="1" ht="11.25" customHeight="1" x14ac:dyDescent="0.25">
      <c r="A87" s="29"/>
      <c r="B87" s="28" t="s">
        <v>36</v>
      </c>
      <c r="C87" s="29">
        <v>3</v>
      </c>
      <c r="D87" s="30">
        <f t="shared" si="43"/>
        <v>0.5</v>
      </c>
      <c r="E87" s="30"/>
      <c r="F87" s="31">
        <v>3</v>
      </c>
      <c r="G87" s="30">
        <f t="shared" si="44"/>
        <v>0.5</v>
      </c>
      <c r="H87" s="30"/>
      <c r="I87" s="32">
        <f t="shared" si="47"/>
        <v>6</v>
      </c>
      <c r="J87" s="29"/>
      <c r="K87" s="29">
        <v>0</v>
      </c>
      <c r="L87" s="30">
        <f t="shared" si="70"/>
        <v>0</v>
      </c>
      <c r="M87" s="27"/>
      <c r="N87" s="31">
        <v>0</v>
      </c>
      <c r="O87" s="30">
        <f t="shared" si="71"/>
        <v>0</v>
      </c>
      <c r="P87" s="30"/>
      <c r="Q87" s="32">
        <f t="shared" ref="Q87:Q91" si="73">SUM(K87,N87)</f>
        <v>0</v>
      </c>
      <c r="R87" s="27"/>
      <c r="S87" s="29">
        <f t="shared" si="27"/>
        <v>3</v>
      </c>
      <c r="T87" s="30">
        <f t="shared" si="45"/>
        <v>0.5</v>
      </c>
      <c r="U87" s="30"/>
      <c r="V87" s="31">
        <f t="shared" si="28"/>
        <v>3</v>
      </c>
      <c r="W87" s="30">
        <f t="shared" si="46"/>
        <v>0.5</v>
      </c>
      <c r="X87" s="30"/>
      <c r="Y87" s="32">
        <f t="shared" ref="Y87:Y91" si="74">SUM(S87,V87)</f>
        <v>6</v>
      </c>
    </row>
    <row r="88" spans="1:25" s="1" customFormat="1" ht="11.25" customHeight="1" x14ac:dyDescent="0.25">
      <c r="A88" s="29"/>
      <c r="B88" s="28" t="s">
        <v>38</v>
      </c>
      <c r="C88" s="29">
        <v>28</v>
      </c>
      <c r="D88" s="30">
        <f t="shared" si="43"/>
        <v>0.56000000000000005</v>
      </c>
      <c r="E88" s="30"/>
      <c r="F88" s="31">
        <v>22</v>
      </c>
      <c r="G88" s="30">
        <f t="shared" si="44"/>
        <v>0.44</v>
      </c>
      <c r="H88" s="30"/>
      <c r="I88" s="32">
        <f t="shared" si="47"/>
        <v>50</v>
      </c>
      <c r="J88" s="29"/>
      <c r="K88" s="29">
        <v>0</v>
      </c>
      <c r="L88" s="30">
        <f t="shared" si="70"/>
        <v>0</v>
      </c>
      <c r="M88" s="27"/>
      <c r="N88" s="31">
        <v>1</v>
      </c>
      <c r="O88" s="30">
        <f t="shared" si="71"/>
        <v>1</v>
      </c>
      <c r="P88" s="30"/>
      <c r="Q88" s="32">
        <f t="shared" si="73"/>
        <v>1</v>
      </c>
      <c r="R88" s="27"/>
      <c r="S88" s="29">
        <f t="shared" si="27"/>
        <v>28</v>
      </c>
      <c r="T88" s="30">
        <f t="shared" si="45"/>
        <v>0.5490196078431373</v>
      </c>
      <c r="U88" s="30"/>
      <c r="V88" s="31">
        <f t="shared" si="28"/>
        <v>23</v>
      </c>
      <c r="W88" s="30">
        <f t="shared" si="46"/>
        <v>0.45098039215686275</v>
      </c>
      <c r="X88" s="30"/>
      <c r="Y88" s="32">
        <f t="shared" si="74"/>
        <v>51</v>
      </c>
    </row>
    <row r="89" spans="1:25" s="1" customFormat="1" ht="11.25" customHeight="1" x14ac:dyDescent="0.25">
      <c r="A89" s="29"/>
      <c r="B89" s="28" t="s">
        <v>39</v>
      </c>
      <c r="C89" s="29">
        <v>1</v>
      </c>
      <c r="D89" s="30">
        <f t="shared" si="43"/>
        <v>0.5</v>
      </c>
      <c r="E89" s="30"/>
      <c r="F89" s="31">
        <v>1</v>
      </c>
      <c r="G89" s="30">
        <f t="shared" si="44"/>
        <v>0.5</v>
      </c>
      <c r="H89" s="30"/>
      <c r="I89" s="32">
        <f t="shared" si="47"/>
        <v>2</v>
      </c>
      <c r="J89" s="29"/>
      <c r="K89" s="29">
        <v>1</v>
      </c>
      <c r="L89" s="30">
        <f t="shared" si="70"/>
        <v>0.5</v>
      </c>
      <c r="M89" s="27"/>
      <c r="N89" s="31">
        <v>1</v>
      </c>
      <c r="O89" s="30">
        <f t="shared" si="71"/>
        <v>0.5</v>
      </c>
      <c r="P89" s="30"/>
      <c r="Q89" s="32">
        <f t="shared" si="73"/>
        <v>2</v>
      </c>
      <c r="R89" s="27"/>
      <c r="S89" s="29">
        <f t="shared" si="27"/>
        <v>2</v>
      </c>
      <c r="T89" s="30">
        <f t="shared" si="45"/>
        <v>0.5</v>
      </c>
      <c r="U89" s="30"/>
      <c r="V89" s="31">
        <f t="shared" si="28"/>
        <v>2</v>
      </c>
      <c r="W89" s="30">
        <f t="shared" si="46"/>
        <v>0.5</v>
      </c>
      <c r="X89" s="30"/>
      <c r="Y89" s="32">
        <f t="shared" si="74"/>
        <v>4</v>
      </c>
    </row>
    <row r="90" spans="1:25" s="1" customFormat="1" ht="11.25" customHeight="1" x14ac:dyDescent="0.25">
      <c r="A90" s="29"/>
      <c r="B90" s="28" t="s">
        <v>40</v>
      </c>
      <c r="C90" s="29">
        <v>1</v>
      </c>
      <c r="D90" s="30">
        <f t="shared" si="43"/>
        <v>0.33333333333333331</v>
      </c>
      <c r="E90" s="30"/>
      <c r="F90" s="31">
        <v>2</v>
      </c>
      <c r="G90" s="30">
        <f t="shared" si="44"/>
        <v>0.66666666666666663</v>
      </c>
      <c r="H90" s="30"/>
      <c r="I90" s="32">
        <f t="shared" si="47"/>
        <v>3</v>
      </c>
      <c r="J90" s="29"/>
      <c r="K90" s="29">
        <v>0</v>
      </c>
      <c r="L90" s="30">
        <f t="shared" si="70"/>
        <v>0</v>
      </c>
      <c r="M90" s="27"/>
      <c r="N90" s="31">
        <v>0</v>
      </c>
      <c r="O90" s="30">
        <f t="shared" si="71"/>
        <v>0</v>
      </c>
      <c r="P90" s="30"/>
      <c r="Q90" s="32">
        <f t="shared" si="73"/>
        <v>0</v>
      </c>
      <c r="R90" s="27"/>
      <c r="S90" s="29">
        <f t="shared" si="27"/>
        <v>1</v>
      </c>
      <c r="T90" s="30">
        <f t="shared" si="45"/>
        <v>0.33333333333333331</v>
      </c>
      <c r="U90" s="30"/>
      <c r="V90" s="31">
        <f t="shared" si="28"/>
        <v>2</v>
      </c>
      <c r="W90" s="30">
        <f t="shared" si="46"/>
        <v>0.66666666666666663</v>
      </c>
      <c r="X90" s="30"/>
      <c r="Y90" s="32">
        <f t="shared" si="74"/>
        <v>3</v>
      </c>
    </row>
    <row r="91" spans="1:25" s="11" customFormat="1" ht="11.25" customHeight="1" x14ac:dyDescent="0.25">
      <c r="A91" s="27"/>
      <c r="B91" s="28" t="s">
        <v>41</v>
      </c>
      <c r="C91" s="29">
        <v>1</v>
      </c>
      <c r="D91" s="30">
        <f t="shared" si="43"/>
        <v>0.33333333333333331</v>
      </c>
      <c r="E91" s="30"/>
      <c r="F91" s="31">
        <v>2</v>
      </c>
      <c r="G91" s="30">
        <f t="shared" si="44"/>
        <v>0.66666666666666663</v>
      </c>
      <c r="H91" s="30"/>
      <c r="I91" s="32">
        <f t="shared" si="47"/>
        <v>3</v>
      </c>
      <c r="J91" s="33"/>
      <c r="K91" s="29">
        <v>0</v>
      </c>
      <c r="L91" s="30">
        <f t="shared" si="70"/>
        <v>0</v>
      </c>
      <c r="M91" s="33"/>
      <c r="N91" s="31">
        <v>0</v>
      </c>
      <c r="O91" s="30">
        <f t="shared" si="71"/>
        <v>0</v>
      </c>
      <c r="P91" s="30"/>
      <c r="Q91" s="32">
        <f t="shared" si="73"/>
        <v>0</v>
      </c>
      <c r="R91" s="33"/>
      <c r="S91" s="29">
        <f t="shared" si="27"/>
        <v>1</v>
      </c>
      <c r="T91" s="30">
        <f t="shared" si="45"/>
        <v>0.33333333333333331</v>
      </c>
      <c r="U91" s="30"/>
      <c r="V91" s="31">
        <f t="shared" si="28"/>
        <v>2</v>
      </c>
      <c r="W91" s="30">
        <f t="shared" si="46"/>
        <v>0.66666666666666663</v>
      </c>
      <c r="X91" s="30"/>
      <c r="Y91" s="32">
        <f t="shared" si="74"/>
        <v>3</v>
      </c>
    </row>
    <row r="92" spans="1:25" s="1" customFormat="1" ht="11.25" customHeight="1" x14ac:dyDescent="0.25">
      <c r="A92" s="29"/>
      <c r="B92" s="28" t="s">
        <v>43</v>
      </c>
      <c r="C92" s="29">
        <v>4</v>
      </c>
      <c r="D92" s="30">
        <f t="shared" si="43"/>
        <v>0.8</v>
      </c>
      <c r="E92" s="30"/>
      <c r="F92" s="31">
        <v>1</v>
      </c>
      <c r="G92" s="30">
        <f t="shared" si="44"/>
        <v>0.2</v>
      </c>
      <c r="H92" s="30"/>
      <c r="I92" s="32">
        <f>SUM(C92,F92)</f>
        <v>5</v>
      </c>
      <c r="J92" s="29"/>
      <c r="K92" s="29">
        <v>0</v>
      </c>
      <c r="L92" s="30">
        <f t="shared" si="70"/>
        <v>0</v>
      </c>
      <c r="M92" s="27"/>
      <c r="N92" s="31">
        <v>0</v>
      </c>
      <c r="O92" s="30">
        <f t="shared" si="71"/>
        <v>0</v>
      </c>
      <c r="P92" s="30"/>
      <c r="Q92" s="32">
        <f>SUM(K92,N92)</f>
        <v>0</v>
      </c>
      <c r="R92" s="27"/>
      <c r="S92" s="29">
        <f t="shared" si="27"/>
        <v>4</v>
      </c>
      <c r="T92" s="30">
        <f t="shared" si="45"/>
        <v>0.8</v>
      </c>
      <c r="U92" s="30"/>
      <c r="V92" s="31">
        <f t="shared" si="28"/>
        <v>1</v>
      </c>
      <c r="W92" s="30">
        <f t="shared" si="46"/>
        <v>0.2</v>
      </c>
      <c r="X92" s="30"/>
      <c r="Y92" s="32">
        <f>SUM(S92,V92)</f>
        <v>5</v>
      </c>
    </row>
    <row r="93" spans="1:25" s="1" customFormat="1" ht="11.25" customHeight="1" x14ac:dyDescent="0.25">
      <c r="A93" s="29"/>
      <c r="B93" s="28" t="s">
        <v>44</v>
      </c>
      <c r="C93" s="29">
        <v>2</v>
      </c>
      <c r="D93" s="30">
        <f t="shared" si="43"/>
        <v>0.5</v>
      </c>
      <c r="E93" s="30"/>
      <c r="F93" s="31">
        <v>2</v>
      </c>
      <c r="G93" s="30">
        <f t="shared" si="44"/>
        <v>0.5</v>
      </c>
      <c r="H93" s="30"/>
      <c r="I93" s="32">
        <f>SUM(C93,F93)</f>
        <v>4</v>
      </c>
      <c r="J93" s="29"/>
      <c r="K93" s="29">
        <v>0</v>
      </c>
      <c r="L93" s="30">
        <f t="shared" si="70"/>
        <v>0</v>
      </c>
      <c r="M93" s="27"/>
      <c r="N93" s="31">
        <v>0</v>
      </c>
      <c r="O93" s="30">
        <f t="shared" si="71"/>
        <v>0</v>
      </c>
      <c r="P93" s="30"/>
      <c r="Q93" s="32">
        <f>SUM(K93,N93)</f>
        <v>0</v>
      </c>
      <c r="R93" s="27"/>
      <c r="S93" s="29">
        <f t="shared" si="27"/>
        <v>2</v>
      </c>
      <c r="T93" s="30">
        <f t="shared" si="45"/>
        <v>0.5</v>
      </c>
      <c r="U93" s="30"/>
      <c r="V93" s="31">
        <f t="shared" si="28"/>
        <v>2</v>
      </c>
      <c r="W93" s="30">
        <f t="shared" si="46"/>
        <v>0.5</v>
      </c>
      <c r="X93" s="30"/>
      <c r="Y93" s="32">
        <f>SUM(S93,V93)</f>
        <v>4</v>
      </c>
    </row>
    <row r="94" spans="1:25" s="1" customFormat="1" ht="11.25" customHeight="1" x14ac:dyDescent="0.25">
      <c r="A94" s="29"/>
      <c r="B94" s="28" t="s">
        <v>45</v>
      </c>
      <c r="C94" s="29">
        <v>5</v>
      </c>
      <c r="D94" s="30">
        <f t="shared" si="43"/>
        <v>0.625</v>
      </c>
      <c r="E94" s="30"/>
      <c r="F94" s="31">
        <v>3</v>
      </c>
      <c r="G94" s="30">
        <f t="shared" si="44"/>
        <v>0.375</v>
      </c>
      <c r="H94" s="30"/>
      <c r="I94" s="32">
        <f t="shared" si="47"/>
        <v>8</v>
      </c>
      <c r="J94" s="29"/>
      <c r="K94" s="29">
        <v>0</v>
      </c>
      <c r="L94" s="30">
        <f t="shared" si="70"/>
        <v>0</v>
      </c>
      <c r="M94" s="27"/>
      <c r="N94" s="31">
        <v>1</v>
      </c>
      <c r="O94" s="30">
        <f t="shared" si="71"/>
        <v>1</v>
      </c>
      <c r="P94" s="30"/>
      <c r="Q94" s="32">
        <f t="shared" ref="Q94:Q99" si="75">SUM(K94,N94)</f>
        <v>1</v>
      </c>
      <c r="R94" s="27"/>
      <c r="S94" s="29">
        <f t="shared" si="27"/>
        <v>5</v>
      </c>
      <c r="T94" s="30">
        <f t="shared" si="45"/>
        <v>0.55555555555555558</v>
      </c>
      <c r="U94" s="30"/>
      <c r="V94" s="31">
        <f t="shared" si="28"/>
        <v>4</v>
      </c>
      <c r="W94" s="30">
        <f t="shared" si="46"/>
        <v>0.44444444444444442</v>
      </c>
      <c r="X94" s="30"/>
      <c r="Y94" s="32">
        <f t="shared" ref="Y94:Y99" si="76">SUM(S94,V94)</f>
        <v>9</v>
      </c>
    </row>
    <row r="95" spans="1:25" s="1" customFormat="1" ht="11.25" customHeight="1" x14ac:dyDescent="0.25">
      <c r="A95" s="29"/>
      <c r="B95" s="28" t="s">
        <v>46</v>
      </c>
      <c r="C95" s="31">
        <v>13</v>
      </c>
      <c r="D95" s="30">
        <f t="shared" si="43"/>
        <v>0.9285714285714286</v>
      </c>
      <c r="E95" s="30"/>
      <c r="F95" s="29">
        <v>1</v>
      </c>
      <c r="G95" s="30">
        <f t="shared" si="44"/>
        <v>7.1428571428571425E-2</v>
      </c>
      <c r="H95" s="30"/>
      <c r="I95" s="32">
        <f t="shared" si="47"/>
        <v>14</v>
      </c>
      <c r="J95" s="29"/>
      <c r="K95" s="29">
        <v>0</v>
      </c>
      <c r="L95" s="30">
        <f t="shared" si="70"/>
        <v>0</v>
      </c>
      <c r="M95" s="27"/>
      <c r="N95" s="31">
        <v>0</v>
      </c>
      <c r="O95" s="30">
        <f t="shared" si="71"/>
        <v>0</v>
      </c>
      <c r="P95" s="30"/>
      <c r="Q95" s="32">
        <f t="shared" si="75"/>
        <v>0</v>
      </c>
      <c r="R95" s="27"/>
      <c r="S95" s="29">
        <f t="shared" si="27"/>
        <v>13</v>
      </c>
      <c r="T95" s="30">
        <f t="shared" si="45"/>
        <v>0.9285714285714286</v>
      </c>
      <c r="U95" s="30"/>
      <c r="V95" s="31">
        <f t="shared" si="28"/>
        <v>1</v>
      </c>
      <c r="W95" s="30">
        <f t="shared" si="46"/>
        <v>7.1428571428571425E-2</v>
      </c>
      <c r="X95" s="30"/>
      <c r="Y95" s="32">
        <f t="shared" si="76"/>
        <v>14</v>
      </c>
    </row>
    <row r="96" spans="1:25" s="1" customFormat="1" ht="11.25" customHeight="1" x14ac:dyDescent="0.25">
      <c r="A96" s="29"/>
      <c r="B96" s="28" t="s">
        <v>48</v>
      </c>
      <c r="C96" s="29">
        <v>3</v>
      </c>
      <c r="D96" s="30">
        <f t="shared" si="43"/>
        <v>1</v>
      </c>
      <c r="E96" s="30"/>
      <c r="F96" s="31">
        <v>0</v>
      </c>
      <c r="G96" s="30">
        <f t="shared" si="44"/>
        <v>0</v>
      </c>
      <c r="H96" s="30"/>
      <c r="I96" s="32">
        <f t="shared" ref="I96" si="77">SUM(C96,F96)</f>
        <v>3</v>
      </c>
      <c r="J96" s="29"/>
      <c r="K96" s="29">
        <v>0</v>
      </c>
      <c r="L96" s="30">
        <f t="shared" si="70"/>
        <v>0</v>
      </c>
      <c r="M96" s="27"/>
      <c r="N96" s="31">
        <v>0</v>
      </c>
      <c r="O96" s="30">
        <f t="shared" si="71"/>
        <v>0</v>
      </c>
      <c r="P96" s="30"/>
      <c r="Q96" s="32">
        <f t="shared" ref="Q96" si="78">SUM(K96,N96)</f>
        <v>0</v>
      </c>
      <c r="R96" s="27"/>
      <c r="S96" s="29">
        <f t="shared" ref="S96" si="79">C96+K96</f>
        <v>3</v>
      </c>
      <c r="T96" s="30">
        <f t="shared" si="45"/>
        <v>1</v>
      </c>
      <c r="U96" s="30"/>
      <c r="V96" s="31">
        <f t="shared" ref="V96" si="80">F96+N96</f>
        <v>0</v>
      </c>
      <c r="W96" s="30">
        <f t="shared" si="46"/>
        <v>0</v>
      </c>
      <c r="X96" s="30"/>
      <c r="Y96" s="32">
        <f t="shared" ref="Y96" si="81">SUM(S96,V96)</f>
        <v>3</v>
      </c>
    </row>
    <row r="97" spans="1:25" s="1" customFormat="1" ht="11.25" customHeight="1" x14ac:dyDescent="0.25">
      <c r="A97" s="29"/>
      <c r="B97" s="28" t="s">
        <v>50</v>
      </c>
      <c r="C97" s="29">
        <v>2</v>
      </c>
      <c r="D97" s="30">
        <f t="shared" si="43"/>
        <v>0.66666666666666663</v>
      </c>
      <c r="E97" s="30"/>
      <c r="F97" s="31">
        <v>1</v>
      </c>
      <c r="G97" s="30">
        <f t="shared" si="44"/>
        <v>0.33333333333333331</v>
      </c>
      <c r="H97" s="30"/>
      <c r="I97" s="32">
        <f t="shared" si="47"/>
        <v>3</v>
      </c>
      <c r="J97" s="29"/>
      <c r="K97" s="29">
        <v>0</v>
      </c>
      <c r="L97" s="30">
        <f t="shared" si="70"/>
        <v>0</v>
      </c>
      <c r="M97" s="27"/>
      <c r="N97" s="31">
        <v>0</v>
      </c>
      <c r="O97" s="30">
        <f t="shared" si="71"/>
        <v>0</v>
      </c>
      <c r="P97" s="30"/>
      <c r="Q97" s="32">
        <f t="shared" si="75"/>
        <v>0</v>
      </c>
      <c r="R97" s="27"/>
      <c r="S97" s="29">
        <f t="shared" si="27"/>
        <v>2</v>
      </c>
      <c r="T97" s="30">
        <f t="shared" si="45"/>
        <v>0.66666666666666663</v>
      </c>
      <c r="U97" s="30"/>
      <c r="V97" s="31">
        <f t="shared" si="28"/>
        <v>1</v>
      </c>
      <c r="W97" s="30">
        <f t="shared" si="46"/>
        <v>0.33333333333333331</v>
      </c>
      <c r="X97" s="30"/>
      <c r="Y97" s="32">
        <f t="shared" si="76"/>
        <v>3</v>
      </c>
    </row>
    <row r="98" spans="1:25" s="1" customFormat="1" ht="11.25" customHeight="1" x14ac:dyDescent="0.25">
      <c r="A98" s="29"/>
      <c r="B98" s="28" t="s">
        <v>51</v>
      </c>
      <c r="C98" s="29">
        <v>44</v>
      </c>
      <c r="D98" s="30">
        <f t="shared" si="43"/>
        <v>0.70967741935483875</v>
      </c>
      <c r="E98" s="30"/>
      <c r="F98" s="31">
        <v>18</v>
      </c>
      <c r="G98" s="30">
        <f t="shared" si="44"/>
        <v>0.29032258064516131</v>
      </c>
      <c r="H98" s="30"/>
      <c r="I98" s="32">
        <f t="shared" si="47"/>
        <v>62</v>
      </c>
      <c r="J98" s="29"/>
      <c r="K98" s="29">
        <v>0</v>
      </c>
      <c r="L98" s="30">
        <f t="shared" si="70"/>
        <v>0</v>
      </c>
      <c r="M98" s="27"/>
      <c r="N98" s="31">
        <v>0</v>
      </c>
      <c r="O98" s="30">
        <f t="shared" si="71"/>
        <v>0</v>
      </c>
      <c r="P98" s="30"/>
      <c r="Q98" s="32">
        <f t="shared" si="75"/>
        <v>0</v>
      </c>
      <c r="R98" s="27"/>
      <c r="S98" s="29">
        <f t="shared" si="27"/>
        <v>44</v>
      </c>
      <c r="T98" s="30">
        <f t="shared" si="45"/>
        <v>0.70967741935483875</v>
      </c>
      <c r="U98" s="30"/>
      <c r="V98" s="31">
        <f t="shared" si="28"/>
        <v>18</v>
      </c>
      <c r="W98" s="30">
        <f t="shared" si="46"/>
        <v>0.29032258064516131</v>
      </c>
      <c r="X98" s="30"/>
      <c r="Y98" s="32">
        <f t="shared" si="76"/>
        <v>62</v>
      </c>
    </row>
    <row r="99" spans="1:25" s="11" customFormat="1" ht="11.25" customHeight="1" x14ac:dyDescent="0.25">
      <c r="A99" s="27"/>
      <c r="B99" s="28" t="s">
        <v>52</v>
      </c>
      <c r="C99" s="29">
        <v>0</v>
      </c>
      <c r="D99" s="30">
        <f t="shared" si="43"/>
        <v>0</v>
      </c>
      <c r="E99" s="30"/>
      <c r="F99" s="31">
        <v>1</v>
      </c>
      <c r="G99" s="30">
        <f t="shared" si="44"/>
        <v>1</v>
      </c>
      <c r="H99" s="30"/>
      <c r="I99" s="32">
        <f t="shared" si="47"/>
        <v>1</v>
      </c>
      <c r="J99" s="33"/>
      <c r="K99" s="29">
        <v>0</v>
      </c>
      <c r="L99" s="30">
        <f t="shared" si="70"/>
        <v>0</v>
      </c>
      <c r="M99" s="33"/>
      <c r="N99" s="31">
        <v>0</v>
      </c>
      <c r="O99" s="30">
        <f t="shared" si="71"/>
        <v>0</v>
      </c>
      <c r="P99" s="30"/>
      <c r="Q99" s="32">
        <f t="shared" si="75"/>
        <v>0</v>
      </c>
      <c r="R99" s="33"/>
      <c r="S99" s="29">
        <f t="shared" si="27"/>
        <v>0</v>
      </c>
      <c r="T99" s="30">
        <f t="shared" si="45"/>
        <v>0</v>
      </c>
      <c r="U99" s="30"/>
      <c r="V99" s="31">
        <f t="shared" si="28"/>
        <v>1</v>
      </c>
      <c r="W99" s="30">
        <f t="shared" si="46"/>
        <v>1</v>
      </c>
      <c r="X99" s="30"/>
      <c r="Y99" s="32">
        <f t="shared" si="76"/>
        <v>1</v>
      </c>
    </row>
    <row r="100" spans="1:25" s="11" customFormat="1" ht="11.25" customHeight="1" x14ac:dyDescent="0.25">
      <c r="A100" s="27"/>
      <c r="B100" s="28" t="s">
        <v>53</v>
      </c>
      <c r="C100" s="29">
        <v>3</v>
      </c>
      <c r="D100" s="30">
        <f t="shared" si="43"/>
        <v>1</v>
      </c>
      <c r="E100" s="30"/>
      <c r="F100" s="31">
        <v>0</v>
      </c>
      <c r="G100" s="30">
        <f t="shared" si="44"/>
        <v>0</v>
      </c>
      <c r="H100" s="30"/>
      <c r="I100" s="32">
        <f t="shared" ref="I100:I102" si="82">SUM(C100,F100)</f>
        <v>3</v>
      </c>
      <c r="J100" s="33"/>
      <c r="K100" s="29">
        <v>0</v>
      </c>
      <c r="L100" s="30">
        <f t="shared" si="70"/>
        <v>0</v>
      </c>
      <c r="M100" s="33"/>
      <c r="N100" s="31">
        <v>0</v>
      </c>
      <c r="O100" s="30">
        <f t="shared" si="71"/>
        <v>0</v>
      </c>
      <c r="P100" s="30"/>
      <c r="Q100" s="32">
        <f t="shared" ref="Q100:Q102" si="83">SUM(K100,N100)</f>
        <v>0</v>
      </c>
      <c r="R100" s="33"/>
      <c r="S100" s="29">
        <f t="shared" ref="S100:S102" si="84">C100+K100</f>
        <v>3</v>
      </c>
      <c r="T100" s="30">
        <f t="shared" si="45"/>
        <v>1</v>
      </c>
      <c r="U100" s="30"/>
      <c r="V100" s="31">
        <f t="shared" ref="V100:V102" si="85">F100+N100</f>
        <v>0</v>
      </c>
      <c r="W100" s="30">
        <f t="shared" si="46"/>
        <v>0</v>
      </c>
      <c r="X100" s="30"/>
      <c r="Y100" s="32">
        <f t="shared" ref="Y100:Y102" si="86">SUM(S100,V100)</f>
        <v>3</v>
      </c>
    </row>
    <row r="101" spans="1:25" s="11" customFormat="1" ht="11.25" customHeight="1" x14ac:dyDescent="0.25">
      <c r="A101" s="27"/>
      <c r="B101" s="28" t="s">
        <v>54</v>
      </c>
      <c r="C101" s="29">
        <v>1</v>
      </c>
      <c r="D101" s="30">
        <f t="shared" si="43"/>
        <v>1</v>
      </c>
      <c r="E101" s="30"/>
      <c r="F101" s="31">
        <v>0</v>
      </c>
      <c r="G101" s="30">
        <f t="shared" si="44"/>
        <v>0</v>
      </c>
      <c r="H101" s="30"/>
      <c r="I101" s="32">
        <f t="shared" si="82"/>
        <v>1</v>
      </c>
      <c r="J101" s="33"/>
      <c r="K101" s="29">
        <v>0</v>
      </c>
      <c r="L101" s="30">
        <f t="shared" si="70"/>
        <v>0</v>
      </c>
      <c r="M101" s="33"/>
      <c r="N101" s="31">
        <v>0</v>
      </c>
      <c r="O101" s="30">
        <f t="shared" si="71"/>
        <v>0</v>
      </c>
      <c r="P101" s="30"/>
      <c r="Q101" s="32">
        <f t="shared" si="83"/>
        <v>0</v>
      </c>
      <c r="R101" s="33"/>
      <c r="S101" s="29">
        <f t="shared" si="84"/>
        <v>1</v>
      </c>
      <c r="T101" s="30">
        <f t="shared" si="45"/>
        <v>1</v>
      </c>
      <c r="U101" s="30"/>
      <c r="V101" s="31">
        <f t="shared" si="85"/>
        <v>0</v>
      </c>
      <c r="W101" s="30">
        <f t="shared" si="46"/>
        <v>0</v>
      </c>
      <c r="X101" s="30"/>
      <c r="Y101" s="32">
        <f t="shared" si="86"/>
        <v>1</v>
      </c>
    </row>
    <row r="102" spans="1:25" s="11" customFormat="1" ht="11.25" customHeight="1" x14ac:dyDescent="0.25">
      <c r="A102" s="27"/>
      <c r="B102" s="28" t="s">
        <v>186</v>
      </c>
      <c r="C102" s="29">
        <v>2</v>
      </c>
      <c r="D102" s="30">
        <f t="shared" si="43"/>
        <v>1</v>
      </c>
      <c r="E102" s="30"/>
      <c r="F102" s="31">
        <v>0</v>
      </c>
      <c r="G102" s="30">
        <f t="shared" si="44"/>
        <v>0</v>
      </c>
      <c r="H102" s="30"/>
      <c r="I102" s="32">
        <f t="shared" si="82"/>
        <v>2</v>
      </c>
      <c r="J102" s="33"/>
      <c r="K102" s="29">
        <v>0</v>
      </c>
      <c r="L102" s="30">
        <f t="shared" si="70"/>
        <v>0</v>
      </c>
      <c r="M102" s="33"/>
      <c r="N102" s="31">
        <v>1</v>
      </c>
      <c r="O102" s="30">
        <f t="shared" si="71"/>
        <v>1</v>
      </c>
      <c r="P102" s="30"/>
      <c r="Q102" s="32">
        <f t="shared" si="83"/>
        <v>1</v>
      </c>
      <c r="R102" s="33"/>
      <c r="S102" s="29">
        <f t="shared" si="84"/>
        <v>2</v>
      </c>
      <c r="T102" s="30">
        <f t="shared" si="45"/>
        <v>0.66666666666666663</v>
      </c>
      <c r="U102" s="30"/>
      <c r="V102" s="31">
        <f t="shared" si="85"/>
        <v>1</v>
      </c>
      <c r="W102" s="30">
        <f t="shared" si="46"/>
        <v>0.33333333333333331</v>
      </c>
      <c r="X102" s="30"/>
      <c r="Y102" s="32">
        <f t="shared" si="86"/>
        <v>3</v>
      </c>
    </row>
    <row r="103" spans="1:25" s="1" customFormat="1" ht="11.25" customHeight="1" x14ac:dyDescent="0.25">
      <c r="A103" s="29"/>
      <c r="B103" s="27" t="s">
        <v>57</v>
      </c>
      <c r="C103" s="29"/>
      <c r="D103" s="30"/>
      <c r="E103" s="30"/>
      <c r="F103" s="29"/>
      <c r="G103" s="30"/>
      <c r="H103" s="30"/>
      <c r="I103" s="32"/>
      <c r="J103" s="29"/>
      <c r="K103" s="27"/>
      <c r="L103" s="30"/>
      <c r="M103" s="27"/>
      <c r="N103" s="29"/>
      <c r="O103" s="30"/>
      <c r="P103" s="30"/>
      <c r="Q103" s="32"/>
      <c r="R103" s="27"/>
      <c r="S103" s="29"/>
      <c r="T103" s="30"/>
      <c r="U103" s="30"/>
      <c r="V103" s="31"/>
      <c r="W103" s="30"/>
      <c r="X103" s="30"/>
      <c r="Y103" s="32"/>
    </row>
    <row r="104" spans="1:25" s="1" customFormat="1" ht="11.25" customHeight="1" x14ac:dyDescent="0.25">
      <c r="A104" s="29"/>
      <c r="B104" s="28" t="s">
        <v>33</v>
      </c>
      <c r="C104" s="29">
        <v>7</v>
      </c>
      <c r="D104" s="30">
        <f t="shared" si="43"/>
        <v>0.7</v>
      </c>
      <c r="E104" s="30"/>
      <c r="F104" s="31">
        <v>3</v>
      </c>
      <c r="G104" s="30">
        <f t="shared" si="44"/>
        <v>0.3</v>
      </c>
      <c r="H104" s="30"/>
      <c r="I104" s="32">
        <f t="shared" ref="I104" si="87">SUM(C104,F104)</f>
        <v>10</v>
      </c>
      <c r="J104" s="29"/>
      <c r="K104" s="29">
        <v>0</v>
      </c>
      <c r="L104" s="30">
        <f>IFERROR(K104/Q104,0)</f>
        <v>0</v>
      </c>
      <c r="M104" s="27"/>
      <c r="N104" s="31">
        <v>0</v>
      </c>
      <c r="O104" s="30">
        <f>IFERROR(N104/Q104,0)</f>
        <v>0</v>
      </c>
      <c r="P104" s="30"/>
      <c r="Q104" s="32">
        <f t="shared" ref="Q104" si="88">SUM(K104,N104)</f>
        <v>0</v>
      </c>
      <c r="R104" s="27"/>
      <c r="S104" s="29">
        <f t="shared" ref="S104" si="89">C104+K104</f>
        <v>7</v>
      </c>
      <c r="T104" s="30">
        <f t="shared" si="45"/>
        <v>0.7</v>
      </c>
      <c r="U104" s="30"/>
      <c r="V104" s="31">
        <f t="shared" ref="V104" si="90">F104+N104</f>
        <v>3</v>
      </c>
      <c r="W104" s="30">
        <f t="shared" si="46"/>
        <v>0.3</v>
      </c>
      <c r="X104" s="30"/>
      <c r="Y104" s="32">
        <f t="shared" ref="Y104" si="91">SUM(S104,V104)</f>
        <v>10</v>
      </c>
    </row>
    <row r="105" spans="1:25" s="1" customFormat="1" ht="11.25" customHeight="1" x14ac:dyDescent="0.25">
      <c r="A105" s="29"/>
      <c r="B105" s="28" t="s">
        <v>37</v>
      </c>
      <c r="C105" s="29">
        <v>3</v>
      </c>
      <c r="D105" s="30">
        <f t="shared" si="43"/>
        <v>0.6</v>
      </c>
      <c r="E105" s="30"/>
      <c r="F105" s="31">
        <v>2</v>
      </c>
      <c r="G105" s="30">
        <f t="shared" si="44"/>
        <v>0.4</v>
      </c>
      <c r="H105" s="30"/>
      <c r="I105" s="32">
        <f t="shared" ref="I105" si="92">SUM(C105,F105)</f>
        <v>5</v>
      </c>
      <c r="J105" s="29"/>
      <c r="K105" s="29">
        <v>0</v>
      </c>
      <c r="L105" s="30">
        <f t="shared" ref="L105:L117" si="93">IFERROR(K105/Q105,0)</f>
        <v>0</v>
      </c>
      <c r="M105" s="27"/>
      <c r="N105" s="31">
        <v>0</v>
      </c>
      <c r="O105" s="30">
        <f t="shared" ref="O105:O117" si="94">IFERROR(N105/Q105,0)</f>
        <v>0</v>
      </c>
      <c r="P105" s="30"/>
      <c r="Q105" s="32">
        <f t="shared" ref="Q105" si="95">SUM(K105,N105)</f>
        <v>0</v>
      </c>
      <c r="R105" s="27"/>
      <c r="S105" s="29">
        <f t="shared" ref="S105" si="96">C105+K105</f>
        <v>3</v>
      </c>
      <c r="T105" s="30">
        <f t="shared" si="45"/>
        <v>0.6</v>
      </c>
      <c r="U105" s="30"/>
      <c r="V105" s="31">
        <f t="shared" ref="V105" si="97">F105+N105</f>
        <v>2</v>
      </c>
      <c r="W105" s="30">
        <f t="shared" si="46"/>
        <v>0.4</v>
      </c>
      <c r="X105" s="30"/>
      <c r="Y105" s="32">
        <f t="shared" ref="Y105" si="98">SUM(S105,V105)</f>
        <v>5</v>
      </c>
    </row>
    <row r="106" spans="1:25" s="1" customFormat="1" ht="11.25" customHeight="1" x14ac:dyDescent="0.25">
      <c r="A106" s="29"/>
      <c r="B106" s="28" t="s">
        <v>38</v>
      </c>
      <c r="C106" s="29">
        <v>3</v>
      </c>
      <c r="D106" s="30">
        <f t="shared" si="43"/>
        <v>0.33333333333333331</v>
      </c>
      <c r="E106" s="30"/>
      <c r="F106" s="31">
        <v>6</v>
      </c>
      <c r="G106" s="30">
        <f t="shared" si="44"/>
        <v>0.66666666666666663</v>
      </c>
      <c r="H106" s="30"/>
      <c r="I106" s="32">
        <f t="shared" si="47"/>
        <v>9</v>
      </c>
      <c r="J106" s="29"/>
      <c r="K106" s="29">
        <v>0</v>
      </c>
      <c r="L106" s="30">
        <f t="shared" si="93"/>
        <v>0</v>
      </c>
      <c r="M106" s="27"/>
      <c r="N106" s="31">
        <v>0</v>
      </c>
      <c r="O106" s="30">
        <f t="shared" si="94"/>
        <v>0</v>
      </c>
      <c r="P106" s="30"/>
      <c r="Q106" s="32">
        <f t="shared" ref="Q106:Q116" si="99">SUM(K106,N106)</f>
        <v>0</v>
      </c>
      <c r="R106" s="27"/>
      <c r="S106" s="29">
        <f t="shared" si="27"/>
        <v>3</v>
      </c>
      <c r="T106" s="30">
        <f t="shared" si="45"/>
        <v>0.33333333333333331</v>
      </c>
      <c r="U106" s="30"/>
      <c r="V106" s="31">
        <f t="shared" si="28"/>
        <v>6</v>
      </c>
      <c r="W106" s="30">
        <f t="shared" si="46"/>
        <v>0.66666666666666663</v>
      </c>
      <c r="X106" s="30"/>
      <c r="Y106" s="32">
        <f t="shared" ref="Y106:Y116" si="100">SUM(S106,V106)</f>
        <v>9</v>
      </c>
    </row>
    <row r="107" spans="1:25" s="1" customFormat="1" ht="11.25" customHeight="1" x14ac:dyDescent="0.25">
      <c r="A107" s="29"/>
      <c r="B107" s="28" t="s">
        <v>39</v>
      </c>
      <c r="C107" s="29">
        <v>7</v>
      </c>
      <c r="D107" s="30">
        <f t="shared" si="43"/>
        <v>0.875</v>
      </c>
      <c r="E107" s="30"/>
      <c r="F107" s="31">
        <v>1</v>
      </c>
      <c r="G107" s="30">
        <f t="shared" si="44"/>
        <v>0.125</v>
      </c>
      <c r="H107" s="30"/>
      <c r="I107" s="32">
        <f t="shared" si="47"/>
        <v>8</v>
      </c>
      <c r="J107" s="29"/>
      <c r="K107" s="29">
        <v>2</v>
      </c>
      <c r="L107" s="30">
        <f t="shared" si="93"/>
        <v>0.66666666666666663</v>
      </c>
      <c r="M107" s="27"/>
      <c r="N107" s="31">
        <v>1</v>
      </c>
      <c r="O107" s="30">
        <f t="shared" si="94"/>
        <v>0.33333333333333331</v>
      </c>
      <c r="P107" s="30"/>
      <c r="Q107" s="32">
        <f t="shared" si="99"/>
        <v>3</v>
      </c>
      <c r="R107" s="27"/>
      <c r="S107" s="29">
        <f t="shared" si="27"/>
        <v>9</v>
      </c>
      <c r="T107" s="30">
        <f t="shared" si="45"/>
        <v>0.81818181818181823</v>
      </c>
      <c r="U107" s="30"/>
      <c r="V107" s="31">
        <f t="shared" si="28"/>
        <v>2</v>
      </c>
      <c r="W107" s="30">
        <f t="shared" si="46"/>
        <v>0.18181818181818182</v>
      </c>
      <c r="X107" s="30"/>
      <c r="Y107" s="32">
        <f t="shared" si="100"/>
        <v>11</v>
      </c>
    </row>
    <row r="108" spans="1:25" s="1" customFormat="1" ht="11.25" customHeight="1" x14ac:dyDescent="0.25">
      <c r="A108" s="29"/>
      <c r="B108" s="28" t="s">
        <v>41</v>
      </c>
      <c r="C108" s="29">
        <v>0</v>
      </c>
      <c r="D108" s="30">
        <f t="shared" si="43"/>
        <v>0</v>
      </c>
      <c r="E108" s="30"/>
      <c r="F108" s="31">
        <v>0</v>
      </c>
      <c r="G108" s="30">
        <f t="shared" si="44"/>
        <v>0</v>
      </c>
      <c r="H108" s="30"/>
      <c r="I108" s="32">
        <f t="shared" si="47"/>
        <v>0</v>
      </c>
      <c r="J108" s="29"/>
      <c r="K108" s="29">
        <v>1</v>
      </c>
      <c r="L108" s="30">
        <f t="shared" si="93"/>
        <v>1</v>
      </c>
      <c r="M108" s="27"/>
      <c r="N108" s="31">
        <v>0</v>
      </c>
      <c r="O108" s="30">
        <f t="shared" si="94"/>
        <v>0</v>
      </c>
      <c r="P108" s="30"/>
      <c r="Q108" s="32">
        <f t="shared" ref="Q108" si="101">SUM(K108,N108)</f>
        <v>1</v>
      </c>
      <c r="R108" s="27"/>
      <c r="S108" s="29">
        <f t="shared" si="27"/>
        <v>1</v>
      </c>
      <c r="T108" s="30">
        <f t="shared" si="45"/>
        <v>1</v>
      </c>
      <c r="U108" s="30"/>
      <c r="V108" s="31">
        <f t="shared" ref="V108" si="102">F108+N108</f>
        <v>0</v>
      </c>
      <c r="W108" s="30">
        <f t="shared" si="46"/>
        <v>0</v>
      </c>
      <c r="X108" s="30"/>
      <c r="Y108" s="32">
        <f t="shared" ref="Y108" si="103">SUM(S108,V108)</f>
        <v>1</v>
      </c>
    </row>
    <row r="109" spans="1:25" s="1" customFormat="1" ht="11.25" customHeight="1" x14ac:dyDescent="0.25">
      <c r="A109" s="29"/>
      <c r="B109" s="28" t="s">
        <v>42</v>
      </c>
      <c r="C109" s="29">
        <v>0</v>
      </c>
      <c r="D109" s="30">
        <f t="shared" si="43"/>
        <v>0</v>
      </c>
      <c r="E109" s="30"/>
      <c r="F109" s="31">
        <v>0</v>
      </c>
      <c r="G109" s="30">
        <f t="shared" si="44"/>
        <v>0</v>
      </c>
      <c r="H109" s="30"/>
      <c r="I109" s="32">
        <f t="shared" ref="I109" si="104">SUM(C109,F109)</f>
        <v>0</v>
      </c>
      <c r="J109" s="29"/>
      <c r="K109" s="29">
        <v>1</v>
      </c>
      <c r="L109" s="30">
        <f t="shared" si="93"/>
        <v>1</v>
      </c>
      <c r="M109" s="27"/>
      <c r="N109" s="31">
        <v>0</v>
      </c>
      <c r="O109" s="30">
        <f t="shared" si="94"/>
        <v>0</v>
      </c>
      <c r="P109" s="30"/>
      <c r="Q109" s="32">
        <f t="shared" ref="Q109" si="105">SUM(K109,N109)</f>
        <v>1</v>
      </c>
      <c r="R109" s="27"/>
      <c r="S109" s="29">
        <f t="shared" ref="S109" si="106">C109+K109</f>
        <v>1</v>
      </c>
      <c r="T109" s="30">
        <f t="shared" si="45"/>
        <v>1</v>
      </c>
      <c r="U109" s="30"/>
      <c r="V109" s="31">
        <f t="shared" ref="V109" si="107">F109+N109</f>
        <v>0</v>
      </c>
      <c r="W109" s="30">
        <f t="shared" si="46"/>
        <v>0</v>
      </c>
      <c r="X109" s="30"/>
      <c r="Y109" s="32">
        <f t="shared" ref="Y109" si="108">SUM(S109,V109)</f>
        <v>1</v>
      </c>
    </row>
    <row r="110" spans="1:25" s="1" customFormat="1" ht="11.25" customHeight="1" x14ac:dyDescent="0.25">
      <c r="A110" s="29"/>
      <c r="B110" s="28" t="s">
        <v>44</v>
      </c>
      <c r="C110" s="29">
        <v>3</v>
      </c>
      <c r="D110" s="30">
        <f t="shared" si="43"/>
        <v>0.5</v>
      </c>
      <c r="E110" s="30"/>
      <c r="F110" s="31">
        <v>3</v>
      </c>
      <c r="G110" s="30">
        <f t="shared" si="44"/>
        <v>0.5</v>
      </c>
      <c r="H110" s="30"/>
      <c r="I110" s="32">
        <f t="shared" si="47"/>
        <v>6</v>
      </c>
      <c r="J110" s="29"/>
      <c r="K110" s="29">
        <v>0</v>
      </c>
      <c r="L110" s="30">
        <f t="shared" si="93"/>
        <v>0</v>
      </c>
      <c r="M110" s="27"/>
      <c r="N110" s="31">
        <v>0</v>
      </c>
      <c r="O110" s="30">
        <f t="shared" si="94"/>
        <v>0</v>
      </c>
      <c r="P110" s="30"/>
      <c r="Q110" s="32">
        <f t="shared" si="99"/>
        <v>0</v>
      </c>
      <c r="R110" s="27"/>
      <c r="S110" s="29">
        <f t="shared" si="27"/>
        <v>3</v>
      </c>
      <c r="T110" s="30">
        <f t="shared" si="45"/>
        <v>0.5</v>
      </c>
      <c r="U110" s="30"/>
      <c r="V110" s="31">
        <f t="shared" si="28"/>
        <v>3</v>
      </c>
      <c r="W110" s="30">
        <f t="shared" si="46"/>
        <v>0.5</v>
      </c>
      <c r="X110" s="30"/>
      <c r="Y110" s="32">
        <f t="shared" si="100"/>
        <v>6</v>
      </c>
    </row>
    <row r="111" spans="1:25" s="1" customFormat="1" ht="11.25" customHeight="1" x14ac:dyDescent="0.25">
      <c r="A111" s="29"/>
      <c r="B111" s="28" t="s">
        <v>49</v>
      </c>
      <c r="C111" s="29">
        <v>0</v>
      </c>
      <c r="D111" s="30">
        <f t="shared" si="43"/>
        <v>0</v>
      </c>
      <c r="E111" s="30"/>
      <c r="F111" s="31">
        <v>4</v>
      </c>
      <c r="G111" s="30">
        <f t="shared" si="44"/>
        <v>1</v>
      </c>
      <c r="H111" s="30"/>
      <c r="I111" s="32">
        <f t="shared" si="47"/>
        <v>4</v>
      </c>
      <c r="J111" s="29"/>
      <c r="K111" s="29">
        <v>0</v>
      </c>
      <c r="L111" s="30">
        <f t="shared" si="93"/>
        <v>0</v>
      </c>
      <c r="M111" s="27"/>
      <c r="N111" s="31">
        <v>0</v>
      </c>
      <c r="O111" s="30">
        <f t="shared" si="94"/>
        <v>0</v>
      </c>
      <c r="P111" s="30"/>
      <c r="Q111" s="32">
        <f t="shared" si="99"/>
        <v>0</v>
      </c>
      <c r="R111" s="27"/>
      <c r="S111" s="29">
        <f t="shared" si="27"/>
        <v>0</v>
      </c>
      <c r="T111" s="30">
        <f t="shared" si="45"/>
        <v>0</v>
      </c>
      <c r="U111" s="30"/>
      <c r="V111" s="31">
        <f t="shared" si="28"/>
        <v>4</v>
      </c>
      <c r="W111" s="30">
        <f t="shared" si="46"/>
        <v>1</v>
      </c>
      <c r="X111" s="30"/>
      <c r="Y111" s="32">
        <f t="shared" si="100"/>
        <v>4</v>
      </c>
    </row>
    <row r="112" spans="1:25" s="1" customFormat="1" ht="11.25" customHeight="1" x14ac:dyDescent="0.25">
      <c r="A112" s="29"/>
      <c r="B112" s="28" t="s">
        <v>50</v>
      </c>
      <c r="C112" s="29">
        <v>4</v>
      </c>
      <c r="D112" s="30">
        <f t="shared" si="43"/>
        <v>0.44444444444444442</v>
      </c>
      <c r="E112" s="30"/>
      <c r="F112" s="31">
        <v>5</v>
      </c>
      <c r="G112" s="30">
        <f t="shared" si="44"/>
        <v>0.55555555555555558</v>
      </c>
      <c r="H112" s="30"/>
      <c r="I112" s="32">
        <f t="shared" si="47"/>
        <v>9</v>
      </c>
      <c r="J112" s="29"/>
      <c r="K112" s="29">
        <v>2</v>
      </c>
      <c r="L112" s="30">
        <f t="shared" si="93"/>
        <v>1</v>
      </c>
      <c r="M112" s="27"/>
      <c r="N112" s="31">
        <v>0</v>
      </c>
      <c r="O112" s="30">
        <f t="shared" si="94"/>
        <v>0</v>
      </c>
      <c r="P112" s="30"/>
      <c r="Q112" s="32">
        <f t="shared" si="99"/>
        <v>2</v>
      </c>
      <c r="R112" s="27"/>
      <c r="S112" s="29">
        <f t="shared" si="27"/>
        <v>6</v>
      </c>
      <c r="T112" s="30">
        <f t="shared" si="45"/>
        <v>0.54545454545454541</v>
      </c>
      <c r="U112" s="30"/>
      <c r="V112" s="31">
        <f t="shared" si="28"/>
        <v>5</v>
      </c>
      <c r="W112" s="30">
        <f t="shared" si="46"/>
        <v>0.45454545454545453</v>
      </c>
      <c r="X112" s="30"/>
      <c r="Y112" s="32">
        <f t="shared" si="100"/>
        <v>11</v>
      </c>
    </row>
    <row r="113" spans="1:25" s="1" customFormat="1" ht="11.25" customHeight="1" x14ac:dyDescent="0.25">
      <c r="A113" s="29"/>
      <c r="B113" s="28" t="s">
        <v>51</v>
      </c>
      <c r="C113" s="29">
        <v>28</v>
      </c>
      <c r="D113" s="30">
        <f t="shared" si="43"/>
        <v>0.7567567567567568</v>
      </c>
      <c r="E113" s="30"/>
      <c r="F113" s="31">
        <v>9</v>
      </c>
      <c r="G113" s="30">
        <f t="shared" si="44"/>
        <v>0.24324324324324326</v>
      </c>
      <c r="H113" s="30"/>
      <c r="I113" s="32">
        <f t="shared" si="47"/>
        <v>37</v>
      </c>
      <c r="J113" s="29"/>
      <c r="K113" s="29">
        <v>2</v>
      </c>
      <c r="L113" s="30">
        <f t="shared" si="93"/>
        <v>1</v>
      </c>
      <c r="M113" s="27"/>
      <c r="N113" s="31">
        <v>0</v>
      </c>
      <c r="O113" s="30">
        <f t="shared" si="94"/>
        <v>0</v>
      </c>
      <c r="P113" s="30"/>
      <c r="Q113" s="32">
        <f t="shared" si="99"/>
        <v>2</v>
      </c>
      <c r="R113" s="27"/>
      <c r="S113" s="29">
        <f t="shared" si="27"/>
        <v>30</v>
      </c>
      <c r="T113" s="30">
        <f t="shared" si="45"/>
        <v>0.76923076923076927</v>
      </c>
      <c r="U113" s="30"/>
      <c r="V113" s="31">
        <f t="shared" si="28"/>
        <v>9</v>
      </c>
      <c r="W113" s="30">
        <f t="shared" si="46"/>
        <v>0.23076923076923078</v>
      </c>
      <c r="X113" s="30"/>
      <c r="Y113" s="32">
        <f t="shared" si="100"/>
        <v>39</v>
      </c>
    </row>
    <row r="114" spans="1:25" s="1" customFormat="1" ht="11.25" customHeight="1" x14ac:dyDescent="0.25">
      <c r="A114" s="29"/>
      <c r="B114" s="28" t="s">
        <v>52</v>
      </c>
      <c r="C114" s="29">
        <v>0</v>
      </c>
      <c r="D114" s="30">
        <f t="shared" si="43"/>
        <v>0</v>
      </c>
      <c r="E114" s="30"/>
      <c r="F114" s="31">
        <v>0</v>
      </c>
      <c r="G114" s="30">
        <f t="shared" si="44"/>
        <v>0</v>
      </c>
      <c r="H114" s="30"/>
      <c r="I114" s="32">
        <f t="shared" si="47"/>
        <v>0</v>
      </c>
      <c r="J114" s="29"/>
      <c r="K114" s="29">
        <v>0</v>
      </c>
      <c r="L114" s="30">
        <f t="shared" si="93"/>
        <v>0</v>
      </c>
      <c r="M114" s="27"/>
      <c r="N114" s="31">
        <v>1</v>
      </c>
      <c r="O114" s="30">
        <f t="shared" si="94"/>
        <v>1</v>
      </c>
      <c r="P114" s="30"/>
      <c r="Q114" s="32">
        <f t="shared" si="99"/>
        <v>1</v>
      </c>
      <c r="R114" s="27"/>
      <c r="S114" s="29">
        <f t="shared" si="27"/>
        <v>0</v>
      </c>
      <c r="T114" s="30">
        <f t="shared" si="45"/>
        <v>0</v>
      </c>
      <c r="U114" s="30"/>
      <c r="V114" s="31">
        <f t="shared" si="28"/>
        <v>1</v>
      </c>
      <c r="W114" s="30">
        <f t="shared" si="46"/>
        <v>1</v>
      </c>
      <c r="X114" s="30"/>
      <c r="Y114" s="32">
        <f t="shared" si="100"/>
        <v>1</v>
      </c>
    </row>
    <row r="115" spans="1:25" s="1" customFormat="1" ht="11.25" customHeight="1" x14ac:dyDescent="0.25">
      <c r="A115" s="29"/>
      <c r="B115" s="28" t="s">
        <v>53</v>
      </c>
      <c r="C115" s="29">
        <v>4</v>
      </c>
      <c r="D115" s="30">
        <f t="shared" si="43"/>
        <v>0.5714285714285714</v>
      </c>
      <c r="E115" s="30"/>
      <c r="F115" s="31">
        <v>3</v>
      </c>
      <c r="G115" s="30">
        <f t="shared" si="44"/>
        <v>0.42857142857142855</v>
      </c>
      <c r="H115" s="30"/>
      <c r="I115" s="32">
        <f t="shared" si="47"/>
        <v>7</v>
      </c>
      <c r="J115" s="29"/>
      <c r="K115" s="29">
        <v>0</v>
      </c>
      <c r="L115" s="30">
        <f t="shared" si="93"/>
        <v>0</v>
      </c>
      <c r="M115" s="27"/>
      <c r="N115" s="31">
        <v>0</v>
      </c>
      <c r="O115" s="30">
        <f t="shared" si="94"/>
        <v>0</v>
      </c>
      <c r="P115" s="30"/>
      <c r="Q115" s="32">
        <f t="shared" si="99"/>
        <v>0</v>
      </c>
      <c r="R115" s="27"/>
      <c r="S115" s="29">
        <f t="shared" ref="S115:S117" si="109">C115+K115</f>
        <v>4</v>
      </c>
      <c r="T115" s="30">
        <f t="shared" si="45"/>
        <v>0.5714285714285714</v>
      </c>
      <c r="U115" s="30"/>
      <c r="V115" s="31">
        <f t="shared" si="28"/>
        <v>3</v>
      </c>
      <c r="W115" s="30">
        <f t="shared" si="46"/>
        <v>0.42857142857142855</v>
      </c>
      <c r="X115" s="30"/>
      <c r="Y115" s="32">
        <f t="shared" si="100"/>
        <v>7</v>
      </c>
    </row>
    <row r="116" spans="1:25" s="1" customFormat="1" ht="11.25" customHeight="1" x14ac:dyDescent="0.25">
      <c r="A116" s="29"/>
      <c r="B116" s="29" t="s">
        <v>220</v>
      </c>
      <c r="C116" s="29">
        <v>1</v>
      </c>
      <c r="D116" s="30">
        <f t="shared" si="43"/>
        <v>1</v>
      </c>
      <c r="E116" s="30"/>
      <c r="F116" s="31">
        <v>0</v>
      </c>
      <c r="G116" s="30">
        <f t="shared" si="44"/>
        <v>0</v>
      </c>
      <c r="H116" s="30"/>
      <c r="I116" s="32">
        <f t="shared" si="47"/>
        <v>1</v>
      </c>
      <c r="J116" s="29"/>
      <c r="K116" s="29">
        <v>0</v>
      </c>
      <c r="L116" s="30">
        <f t="shared" si="93"/>
        <v>0</v>
      </c>
      <c r="M116" s="27"/>
      <c r="N116" s="31">
        <v>0</v>
      </c>
      <c r="O116" s="30">
        <f t="shared" si="94"/>
        <v>0</v>
      </c>
      <c r="P116" s="30"/>
      <c r="Q116" s="32">
        <f t="shared" si="99"/>
        <v>0</v>
      </c>
      <c r="R116" s="27"/>
      <c r="S116" s="29">
        <f t="shared" si="109"/>
        <v>1</v>
      </c>
      <c r="T116" s="30">
        <f t="shared" si="45"/>
        <v>1</v>
      </c>
      <c r="U116" s="30"/>
      <c r="V116" s="31">
        <f t="shared" ref="V116:V132" si="110">F116+N116</f>
        <v>0</v>
      </c>
      <c r="W116" s="30">
        <f t="shared" si="46"/>
        <v>0</v>
      </c>
      <c r="X116" s="30"/>
      <c r="Y116" s="32">
        <f t="shared" si="100"/>
        <v>1</v>
      </c>
    </row>
    <row r="117" spans="1:25" s="1" customFormat="1" ht="11.25" customHeight="1" x14ac:dyDescent="0.25">
      <c r="A117" s="29"/>
      <c r="B117" s="29" t="s">
        <v>192</v>
      </c>
      <c r="C117" s="29">
        <v>5</v>
      </c>
      <c r="D117" s="30">
        <f t="shared" si="43"/>
        <v>0.83333333333333337</v>
      </c>
      <c r="E117" s="30"/>
      <c r="F117" s="31">
        <v>1</v>
      </c>
      <c r="G117" s="30">
        <f t="shared" si="44"/>
        <v>0.16666666666666666</v>
      </c>
      <c r="H117" s="30"/>
      <c r="I117" s="32">
        <f t="shared" ref="I117" si="111">SUM(C117,F117)</f>
        <v>6</v>
      </c>
      <c r="J117" s="29"/>
      <c r="K117" s="29">
        <v>0</v>
      </c>
      <c r="L117" s="30">
        <f t="shared" si="93"/>
        <v>0</v>
      </c>
      <c r="M117" s="27"/>
      <c r="N117" s="31">
        <v>0</v>
      </c>
      <c r="O117" s="30">
        <f t="shared" si="94"/>
        <v>0</v>
      </c>
      <c r="P117" s="30"/>
      <c r="Q117" s="32">
        <f t="shared" ref="Q117" si="112">SUM(K117,N117)</f>
        <v>0</v>
      </c>
      <c r="R117" s="27"/>
      <c r="S117" s="29">
        <f t="shared" si="109"/>
        <v>5</v>
      </c>
      <c r="T117" s="30">
        <f t="shared" si="45"/>
        <v>0.83333333333333337</v>
      </c>
      <c r="U117" s="30"/>
      <c r="V117" s="31">
        <f t="shared" ref="V117" si="113">F117+N117</f>
        <v>1</v>
      </c>
      <c r="W117" s="30">
        <f t="shared" si="46"/>
        <v>0.16666666666666666</v>
      </c>
      <c r="X117" s="30"/>
      <c r="Y117" s="32">
        <f t="shared" ref="Y117" si="114">SUM(S117,V117)</f>
        <v>6</v>
      </c>
    </row>
    <row r="118" spans="1:25" s="1" customFormat="1" ht="6.65" customHeight="1" x14ac:dyDescent="0.25">
      <c r="A118" s="29"/>
      <c r="B118" s="29"/>
      <c r="C118" s="29"/>
      <c r="D118" s="30"/>
      <c r="E118" s="30"/>
      <c r="F118" s="31"/>
      <c r="G118" s="30"/>
      <c r="H118" s="30"/>
      <c r="I118" s="32"/>
      <c r="J118" s="29"/>
      <c r="K118" s="29"/>
      <c r="L118" s="30"/>
      <c r="M118" s="27"/>
      <c r="N118" s="29"/>
      <c r="O118" s="30"/>
      <c r="P118" s="30"/>
      <c r="Q118" s="32"/>
      <c r="R118" s="27"/>
      <c r="S118" s="29"/>
      <c r="T118" s="30"/>
      <c r="U118" s="30"/>
      <c r="V118" s="31"/>
      <c r="W118" s="30"/>
      <c r="X118" s="30"/>
      <c r="Y118" s="32"/>
    </row>
    <row r="119" spans="1:25" s="1" customFormat="1" ht="11.25" customHeight="1" x14ac:dyDescent="0.25">
      <c r="A119" s="15" t="s">
        <v>200</v>
      </c>
      <c r="B119" s="29"/>
      <c r="C119" s="29"/>
      <c r="D119" s="30"/>
      <c r="E119" s="30"/>
      <c r="F119" s="31"/>
      <c r="G119" s="30"/>
      <c r="H119" s="30"/>
      <c r="I119" s="32"/>
      <c r="J119" s="29"/>
      <c r="K119" s="29"/>
      <c r="L119" s="30"/>
      <c r="M119" s="27"/>
      <c r="N119" s="31"/>
      <c r="O119" s="30"/>
      <c r="P119" s="30"/>
      <c r="Q119" s="32"/>
      <c r="R119" s="27"/>
      <c r="S119" s="29"/>
      <c r="T119" s="30"/>
      <c r="U119" s="30"/>
      <c r="V119" s="31"/>
      <c r="W119" s="30"/>
      <c r="X119" s="30"/>
      <c r="Y119" s="32"/>
    </row>
    <row r="120" spans="1:25" s="1" customFormat="1" ht="11.25" customHeight="1" x14ac:dyDescent="0.25">
      <c r="A120" s="29"/>
      <c r="B120" s="27" t="s">
        <v>58</v>
      </c>
      <c r="C120" s="27"/>
      <c r="D120" s="30"/>
      <c r="E120" s="30"/>
      <c r="F120" s="31"/>
      <c r="G120" s="30"/>
      <c r="H120" s="30"/>
      <c r="I120" s="32"/>
      <c r="J120" s="29"/>
      <c r="K120" s="29"/>
      <c r="L120" s="30"/>
      <c r="M120" s="27"/>
      <c r="N120" s="31"/>
      <c r="O120" s="30"/>
      <c r="P120" s="30"/>
      <c r="Q120" s="32"/>
      <c r="R120" s="27"/>
      <c r="S120" s="29"/>
      <c r="T120" s="30"/>
      <c r="U120" s="30"/>
      <c r="V120" s="31"/>
      <c r="W120" s="30"/>
      <c r="X120" s="30"/>
      <c r="Y120" s="32"/>
    </row>
    <row r="121" spans="1:25" s="1" customFormat="1" ht="11.25" customHeight="1" x14ac:dyDescent="0.25">
      <c r="A121" s="29"/>
      <c r="B121" s="28" t="s">
        <v>39</v>
      </c>
      <c r="C121" s="29">
        <v>3</v>
      </c>
      <c r="D121" s="30">
        <f t="shared" si="43"/>
        <v>0.6</v>
      </c>
      <c r="E121" s="30"/>
      <c r="F121" s="31">
        <v>2</v>
      </c>
      <c r="G121" s="30">
        <f t="shared" si="44"/>
        <v>0.4</v>
      </c>
      <c r="H121" s="30"/>
      <c r="I121" s="32">
        <f>SUM(C121,F121)</f>
        <v>5</v>
      </c>
      <c r="J121" s="29"/>
      <c r="K121" s="29">
        <v>0</v>
      </c>
      <c r="L121" s="30">
        <f t="shared" ref="L121:L130" si="115">IFERROR(K121/Q121,0)</f>
        <v>0</v>
      </c>
      <c r="M121" s="27"/>
      <c r="N121" s="31">
        <v>0</v>
      </c>
      <c r="O121" s="30">
        <f t="shared" ref="O121:O130" si="116">IFERROR(N121/Q121,0)</f>
        <v>0</v>
      </c>
      <c r="P121" s="30"/>
      <c r="Q121" s="32">
        <f>SUM(K121,N121)</f>
        <v>0</v>
      </c>
      <c r="R121" s="27"/>
      <c r="S121" s="29">
        <f t="shared" ref="S121:S132" si="117">C121+K121</f>
        <v>3</v>
      </c>
      <c r="T121" s="30">
        <f t="shared" si="45"/>
        <v>0.6</v>
      </c>
      <c r="U121" s="30"/>
      <c r="V121" s="31">
        <f t="shared" si="110"/>
        <v>2</v>
      </c>
      <c r="W121" s="30">
        <f t="shared" si="46"/>
        <v>0.4</v>
      </c>
      <c r="X121" s="30"/>
      <c r="Y121" s="32">
        <f>SUM(S121,V121)</f>
        <v>5</v>
      </c>
    </row>
    <row r="122" spans="1:25" s="1" customFormat="1" ht="12.25" customHeight="1" x14ac:dyDescent="0.25">
      <c r="A122" s="29"/>
      <c r="B122" s="28" t="s">
        <v>218</v>
      </c>
      <c r="C122" s="29">
        <v>3</v>
      </c>
      <c r="D122" s="30">
        <f t="shared" si="43"/>
        <v>0.6</v>
      </c>
      <c r="E122" s="30"/>
      <c r="F122" s="31">
        <v>2</v>
      </c>
      <c r="G122" s="30">
        <f t="shared" si="44"/>
        <v>0.4</v>
      </c>
      <c r="H122" s="30"/>
      <c r="I122" s="32">
        <f>SUM(C122,F122)</f>
        <v>5</v>
      </c>
      <c r="J122" s="29"/>
      <c r="K122" s="29">
        <v>0</v>
      </c>
      <c r="L122" s="30">
        <f t="shared" si="115"/>
        <v>0</v>
      </c>
      <c r="M122" s="27"/>
      <c r="N122" s="31">
        <v>0</v>
      </c>
      <c r="O122" s="30">
        <f t="shared" si="116"/>
        <v>0</v>
      </c>
      <c r="P122" s="30"/>
      <c r="Q122" s="32">
        <f>SUM(K122,N122)</f>
        <v>0</v>
      </c>
      <c r="R122" s="27"/>
      <c r="S122" s="29">
        <f t="shared" ref="S122" si="118">C122+K122</f>
        <v>3</v>
      </c>
      <c r="T122" s="30">
        <f t="shared" si="45"/>
        <v>0.6</v>
      </c>
      <c r="U122" s="30"/>
      <c r="V122" s="31">
        <f t="shared" ref="V122" si="119">F122+N122</f>
        <v>2</v>
      </c>
      <c r="W122" s="30">
        <f t="shared" si="46"/>
        <v>0.4</v>
      </c>
      <c r="X122" s="30"/>
      <c r="Y122" s="32">
        <f>SUM(S122,V122)</f>
        <v>5</v>
      </c>
    </row>
    <row r="123" spans="1:25" s="3" customFormat="1" ht="11.25" customHeight="1" x14ac:dyDescent="0.25">
      <c r="A123" s="29"/>
      <c r="B123" s="27" t="s">
        <v>181</v>
      </c>
      <c r="C123" s="29">
        <v>16</v>
      </c>
      <c r="D123" s="30">
        <f t="shared" si="43"/>
        <v>0.84210526315789469</v>
      </c>
      <c r="E123" s="30"/>
      <c r="F123" s="31">
        <v>3</v>
      </c>
      <c r="G123" s="30">
        <f t="shared" si="44"/>
        <v>0.15789473684210525</v>
      </c>
      <c r="H123" s="30"/>
      <c r="I123" s="32">
        <f>SUM(C123,F123)</f>
        <v>19</v>
      </c>
      <c r="J123" s="29"/>
      <c r="K123" s="29">
        <v>0</v>
      </c>
      <c r="L123" s="30">
        <f t="shared" si="115"/>
        <v>0</v>
      </c>
      <c r="M123" s="27"/>
      <c r="N123" s="31">
        <v>0</v>
      </c>
      <c r="O123" s="30">
        <f t="shared" si="116"/>
        <v>0</v>
      </c>
      <c r="P123" s="30"/>
      <c r="Q123" s="32">
        <f>SUM(K123,N123)</f>
        <v>0</v>
      </c>
      <c r="R123" s="27"/>
      <c r="S123" s="29">
        <f t="shared" si="117"/>
        <v>16</v>
      </c>
      <c r="T123" s="30">
        <f t="shared" si="45"/>
        <v>0.84210526315789469</v>
      </c>
      <c r="U123" s="30"/>
      <c r="V123" s="31">
        <f t="shared" si="110"/>
        <v>3</v>
      </c>
      <c r="W123" s="30">
        <f t="shared" si="46"/>
        <v>0.15789473684210525</v>
      </c>
      <c r="X123" s="30"/>
      <c r="Y123" s="32">
        <f>SUM(S123,V123)</f>
        <v>19</v>
      </c>
    </row>
    <row r="124" spans="1:25" s="25" customFormat="1" ht="11.25" customHeight="1" x14ac:dyDescent="0.25">
      <c r="A124" s="29"/>
      <c r="B124" s="27" t="s">
        <v>219</v>
      </c>
      <c r="C124" s="29">
        <v>0</v>
      </c>
      <c r="D124" s="30">
        <f t="shared" si="43"/>
        <v>0</v>
      </c>
      <c r="E124" s="30"/>
      <c r="F124" s="31">
        <v>0</v>
      </c>
      <c r="G124" s="30">
        <f t="shared" si="44"/>
        <v>0</v>
      </c>
      <c r="H124" s="30"/>
      <c r="I124" s="32">
        <f>SUM(C124,F124)</f>
        <v>0</v>
      </c>
      <c r="J124" s="29"/>
      <c r="K124" s="29">
        <v>0</v>
      </c>
      <c r="L124" s="30">
        <f t="shared" si="115"/>
        <v>0</v>
      </c>
      <c r="M124" s="27"/>
      <c r="N124" s="31">
        <v>0</v>
      </c>
      <c r="O124" s="30">
        <f t="shared" si="116"/>
        <v>0</v>
      </c>
      <c r="P124" s="30"/>
      <c r="Q124" s="32">
        <f>SUM(K124,N124)</f>
        <v>0</v>
      </c>
      <c r="R124" s="27"/>
      <c r="S124" s="29">
        <f t="shared" ref="S124" si="120">C124+K124</f>
        <v>0</v>
      </c>
      <c r="T124" s="30">
        <f t="shared" si="45"/>
        <v>0</v>
      </c>
      <c r="U124" s="30"/>
      <c r="V124" s="31">
        <f t="shared" ref="V124" si="121">F124+N124</f>
        <v>0</v>
      </c>
      <c r="W124" s="30">
        <f t="shared" si="46"/>
        <v>0</v>
      </c>
      <c r="X124" s="30"/>
      <c r="Y124" s="32">
        <f>SUM(S124,V124)</f>
        <v>0</v>
      </c>
    </row>
    <row r="125" spans="1:25" s="1" customFormat="1" ht="11.25" customHeight="1" x14ac:dyDescent="0.25">
      <c r="A125" s="29"/>
      <c r="B125" s="28" t="s">
        <v>44</v>
      </c>
      <c r="C125" s="29">
        <v>2</v>
      </c>
      <c r="D125" s="30">
        <f t="shared" si="43"/>
        <v>1</v>
      </c>
      <c r="E125" s="30"/>
      <c r="F125" s="31">
        <v>0</v>
      </c>
      <c r="G125" s="30">
        <f t="shared" si="44"/>
        <v>0</v>
      </c>
      <c r="H125" s="30"/>
      <c r="I125" s="32">
        <f t="shared" si="47"/>
        <v>2</v>
      </c>
      <c r="J125" s="29"/>
      <c r="K125" s="29">
        <v>0</v>
      </c>
      <c r="L125" s="30">
        <f t="shared" si="115"/>
        <v>0</v>
      </c>
      <c r="M125" s="27"/>
      <c r="N125" s="31">
        <v>0</v>
      </c>
      <c r="O125" s="30">
        <f t="shared" si="116"/>
        <v>0</v>
      </c>
      <c r="P125" s="30"/>
      <c r="Q125" s="32">
        <f t="shared" ref="Q125" si="122">SUM(K125,N125)</f>
        <v>0</v>
      </c>
      <c r="R125" s="27"/>
      <c r="S125" s="29">
        <f t="shared" si="117"/>
        <v>2</v>
      </c>
      <c r="T125" s="30">
        <f t="shared" si="45"/>
        <v>1</v>
      </c>
      <c r="U125" s="30"/>
      <c r="V125" s="31">
        <f t="shared" si="110"/>
        <v>0</v>
      </c>
      <c r="W125" s="30">
        <f t="shared" si="46"/>
        <v>0</v>
      </c>
      <c r="X125" s="30"/>
      <c r="Y125" s="32">
        <f t="shared" ref="Y125" si="123">SUM(S125,V125)</f>
        <v>2</v>
      </c>
    </row>
    <row r="126" spans="1:25" s="1" customFormat="1" ht="11.25" customHeight="1" x14ac:dyDescent="0.25">
      <c r="A126" s="29"/>
      <c r="B126" s="28" t="s">
        <v>47</v>
      </c>
      <c r="C126" s="29">
        <v>2</v>
      </c>
      <c r="D126" s="30">
        <f t="shared" si="43"/>
        <v>0.5</v>
      </c>
      <c r="E126" s="30"/>
      <c r="F126" s="31">
        <v>2</v>
      </c>
      <c r="G126" s="30">
        <f t="shared" si="44"/>
        <v>0.5</v>
      </c>
      <c r="H126" s="30"/>
      <c r="I126" s="32">
        <f>SUM(C126,F126)</f>
        <v>4</v>
      </c>
      <c r="J126" s="29"/>
      <c r="K126" s="29">
        <v>0</v>
      </c>
      <c r="L126" s="30">
        <f t="shared" si="115"/>
        <v>0</v>
      </c>
      <c r="M126" s="27"/>
      <c r="N126" s="31">
        <v>0</v>
      </c>
      <c r="O126" s="30">
        <f t="shared" si="116"/>
        <v>0</v>
      </c>
      <c r="P126" s="30"/>
      <c r="Q126" s="32">
        <f>SUM(K126,N126)</f>
        <v>0</v>
      </c>
      <c r="R126" s="27"/>
      <c r="S126" s="29">
        <f t="shared" ref="S126:S127" si="124">C126+K126</f>
        <v>2</v>
      </c>
      <c r="T126" s="30">
        <f t="shared" si="45"/>
        <v>0.5</v>
      </c>
      <c r="U126" s="30"/>
      <c r="V126" s="31">
        <f t="shared" ref="V126:V127" si="125">F126+N126</f>
        <v>2</v>
      </c>
      <c r="W126" s="30">
        <f t="shared" si="46"/>
        <v>0.5</v>
      </c>
      <c r="X126" s="30"/>
      <c r="Y126" s="32">
        <f>SUM(S126,V126)</f>
        <v>4</v>
      </c>
    </row>
    <row r="127" spans="1:25" s="1" customFormat="1" ht="11.25" customHeight="1" x14ac:dyDescent="0.25">
      <c r="A127" s="29"/>
      <c r="B127" s="28" t="s">
        <v>50</v>
      </c>
      <c r="C127" s="29">
        <v>3</v>
      </c>
      <c r="D127" s="30">
        <f t="shared" si="43"/>
        <v>0.75</v>
      </c>
      <c r="E127" s="30"/>
      <c r="F127" s="31">
        <v>1</v>
      </c>
      <c r="G127" s="30">
        <f t="shared" si="44"/>
        <v>0.25</v>
      </c>
      <c r="H127" s="30"/>
      <c r="I127" s="32">
        <f>SUM(C127,F127)</f>
        <v>4</v>
      </c>
      <c r="J127" s="29"/>
      <c r="K127" s="29">
        <v>0</v>
      </c>
      <c r="L127" s="30">
        <f t="shared" si="115"/>
        <v>0</v>
      </c>
      <c r="M127" s="27"/>
      <c r="N127" s="31">
        <v>0</v>
      </c>
      <c r="O127" s="30">
        <f t="shared" si="116"/>
        <v>0</v>
      </c>
      <c r="P127" s="30"/>
      <c r="Q127" s="32">
        <f>SUM(K127,N127)</f>
        <v>0</v>
      </c>
      <c r="R127" s="27"/>
      <c r="S127" s="29">
        <f t="shared" si="124"/>
        <v>3</v>
      </c>
      <c r="T127" s="30">
        <f t="shared" si="45"/>
        <v>0.75</v>
      </c>
      <c r="U127" s="30"/>
      <c r="V127" s="31">
        <f t="shared" si="125"/>
        <v>1</v>
      </c>
      <c r="W127" s="30">
        <f t="shared" si="46"/>
        <v>0.25</v>
      </c>
      <c r="X127" s="30"/>
      <c r="Y127" s="32">
        <f>SUM(S127,V127)</f>
        <v>4</v>
      </c>
    </row>
    <row r="128" spans="1:25" s="1" customFormat="1" ht="11.25" customHeight="1" x14ac:dyDescent="0.25">
      <c r="A128" s="29"/>
      <c r="B128" s="28" t="s">
        <v>51</v>
      </c>
      <c r="C128" s="29">
        <v>3</v>
      </c>
      <c r="D128" s="30">
        <f t="shared" si="43"/>
        <v>0.75</v>
      </c>
      <c r="E128" s="30"/>
      <c r="F128" s="31">
        <v>1</v>
      </c>
      <c r="G128" s="30">
        <f t="shared" si="44"/>
        <v>0.25</v>
      </c>
      <c r="H128" s="30"/>
      <c r="I128" s="32">
        <f>SUM(C128,F128)</f>
        <v>4</v>
      </c>
      <c r="J128" s="29"/>
      <c r="K128" s="29">
        <v>0</v>
      </c>
      <c r="L128" s="30">
        <f t="shared" si="115"/>
        <v>0</v>
      </c>
      <c r="M128" s="27"/>
      <c r="N128" s="31">
        <v>0</v>
      </c>
      <c r="O128" s="30">
        <f t="shared" si="116"/>
        <v>0</v>
      </c>
      <c r="P128" s="30"/>
      <c r="Q128" s="32">
        <f>SUM(K128,N128)</f>
        <v>0</v>
      </c>
      <c r="R128" s="27"/>
      <c r="S128" s="29">
        <f t="shared" si="117"/>
        <v>3</v>
      </c>
      <c r="T128" s="30">
        <f t="shared" si="45"/>
        <v>0.75</v>
      </c>
      <c r="U128" s="30"/>
      <c r="V128" s="31">
        <f t="shared" si="110"/>
        <v>1</v>
      </c>
      <c r="W128" s="30">
        <f t="shared" si="46"/>
        <v>0.25</v>
      </c>
      <c r="X128" s="30"/>
      <c r="Y128" s="32">
        <f>SUM(S128,V128)</f>
        <v>4</v>
      </c>
    </row>
    <row r="129" spans="1:25" s="1" customFormat="1" ht="11.25" customHeight="1" x14ac:dyDescent="0.25">
      <c r="A129" s="29"/>
      <c r="B129" s="28" t="s">
        <v>53</v>
      </c>
      <c r="C129" s="29">
        <v>1</v>
      </c>
      <c r="D129" s="30">
        <f t="shared" ref="D129:D183" si="126">IFERROR(C129/I129,0)</f>
        <v>1</v>
      </c>
      <c r="E129" s="30"/>
      <c r="F129" s="31">
        <v>0</v>
      </c>
      <c r="G129" s="30">
        <f t="shared" ref="G129:G183" si="127">IFERROR(F129/I129,0)</f>
        <v>0</v>
      </c>
      <c r="H129" s="30"/>
      <c r="I129" s="32">
        <f>SUM(C129,F129)</f>
        <v>1</v>
      </c>
      <c r="J129" s="29"/>
      <c r="K129" s="29">
        <v>0</v>
      </c>
      <c r="L129" s="30">
        <f t="shared" si="115"/>
        <v>0</v>
      </c>
      <c r="M129" s="27"/>
      <c r="N129" s="31">
        <v>0</v>
      </c>
      <c r="O129" s="30">
        <f t="shared" si="116"/>
        <v>0</v>
      </c>
      <c r="P129" s="30"/>
      <c r="Q129" s="32">
        <f>SUM(K129,N129)</f>
        <v>0</v>
      </c>
      <c r="R129" s="27"/>
      <c r="S129" s="29">
        <f t="shared" ref="S129" si="128">C129+K129</f>
        <v>1</v>
      </c>
      <c r="T129" s="30">
        <f t="shared" ref="T129:T183" si="129">IFERROR(S129/Y129,0)</f>
        <v>1</v>
      </c>
      <c r="U129" s="30"/>
      <c r="V129" s="31">
        <f t="shared" ref="V129" si="130">F129+N129</f>
        <v>0</v>
      </c>
      <c r="W129" s="30">
        <f t="shared" ref="W129:W183" si="131">IFERROR(V129/Y129,0)</f>
        <v>0</v>
      </c>
      <c r="X129" s="30"/>
      <c r="Y129" s="32">
        <f>SUM(S129,V129)</f>
        <v>1</v>
      </c>
    </row>
    <row r="130" spans="1:25" s="1" customFormat="1" ht="11.25" customHeight="1" x14ac:dyDescent="0.25">
      <c r="A130" s="29"/>
      <c r="B130" s="27" t="s">
        <v>59</v>
      </c>
      <c r="C130" s="29">
        <v>11</v>
      </c>
      <c r="D130" s="30">
        <f t="shared" si="126"/>
        <v>1</v>
      </c>
      <c r="E130" s="30"/>
      <c r="F130" s="31">
        <v>0</v>
      </c>
      <c r="G130" s="30">
        <f t="shared" si="127"/>
        <v>0</v>
      </c>
      <c r="H130" s="30"/>
      <c r="I130" s="32">
        <f t="shared" si="47"/>
        <v>11</v>
      </c>
      <c r="J130" s="29"/>
      <c r="K130" s="29">
        <v>0</v>
      </c>
      <c r="L130" s="30">
        <f t="shared" si="115"/>
        <v>0</v>
      </c>
      <c r="M130" s="27"/>
      <c r="N130" s="31">
        <v>0</v>
      </c>
      <c r="O130" s="30">
        <f t="shared" si="116"/>
        <v>0</v>
      </c>
      <c r="P130" s="30"/>
      <c r="Q130" s="32">
        <f t="shared" ref="Q130" si="132">SUM(K130,N130)</f>
        <v>0</v>
      </c>
      <c r="R130" s="27"/>
      <c r="S130" s="29">
        <f t="shared" si="117"/>
        <v>11</v>
      </c>
      <c r="T130" s="30">
        <f t="shared" si="129"/>
        <v>1</v>
      </c>
      <c r="U130" s="30"/>
      <c r="V130" s="31">
        <f t="shared" si="110"/>
        <v>0</v>
      </c>
      <c r="W130" s="30">
        <f t="shared" si="131"/>
        <v>0</v>
      </c>
      <c r="X130" s="30"/>
      <c r="Y130" s="32">
        <f t="shared" ref="Y130" si="133">SUM(S130,V130)</f>
        <v>11</v>
      </c>
    </row>
    <row r="131" spans="1:25" s="1" customFormat="1" ht="10" customHeight="1" x14ac:dyDescent="0.25">
      <c r="A131" s="29"/>
      <c r="B131" s="27"/>
      <c r="C131" s="29"/>
      <c r="D131" s="30"/>
      <c r="E131" s="29"/>
      <c r="F131" s="29"/>
      <c r="G131" s="30"/>
      <c r="H131" s="30"/>
      <c r="I131" s="32"/>
      <c r="J131" s="29"/>
      <c r="K131" s="29"/>
      <c r="L131" s="30"/>
      <c r="M131" s="27"/>
      <c r="N131" s="31"/>
      <c r="O131" s="30"/>
      <c r="P131" s="30"/>
      <c r="Q131" s="32"/>
      <c r="R131" s="27"/>
      <c r="S131" s="29"/>
      <c r="T131" s="30"/>
      <c r="U131" s="30"/>
      <c r="V131" s="31"/>
      <c r="W131" s="30"/>
      <c r="X131" s="30"/>
      <c r="Y131" s="32"/>
    </row>
    <row r="132" spans="1:25" s="2" customFormat="1" ht="11.25" customHeight="1" x14ac:dyDescent="0.25">
      <c r="A132" s="15"/>
      <c r="B132" s="4" t="s">
        <v>215</v>
      </c>
      <c r="C132" s="15">
        <f>SUM(C51:C131)</f>
        <v>627</v>
      </c>
      <c r="D132" s="30">
        <f t="shared" si="126"/>
        <v>0.6</v>
      </c>
      <c r="E132" s="30"/>
      <c r="F132" s="15">
        <f>SUM(F51:F131)</f>
        <v>418</v>
      </c>
      <c r="G132" s="30">
        <f t="shared" si="127"/>
        <v>0.4</v>
      </c>
      <c r="H132" s="30"/>
      <c r="I132" s="50">
        <f>SUM(C132,F132)</f>
        <v>1045</v>
      </c>
      <c r="J132" s="29"/>
      <c r="K132" s="15">
        <f>SUM(K51:K131)</f>
        <v>59</v>
      </c>
      <c r="L132" s="30">
        <f>IFERROR(K132/Q132,0)</f>
        <v>0.6629213483146067</v>
      </c>
      <c r="M132" s="27"/>
      <c r="N132" s="15">
        <f>SUM(N51:N131)</f>
        <v>30</v>
      </c>
      <c r="O132" s="30">
        <f>IFERROR(N132/Q132,0)</f>
        <v>0.33707865168539325</v>
      </c>
      <c r="P132" s="30"/>
      <c r="Q132" s="9">
        <f>SUM(K132,N132)</f>
        <v>89</v>
      </c>
      <c r="R132" s="27"/>
      <c r="S132" s="15">
        <f t="shared" si="117"/>
        <v>686</v>
      </c>
      <c r="T132" s="30">
        <f t="shared" si="129"/>
        <v>0.60493827160493829</v>
      </c>
      <c r="U132" s="30"/>
      <c r="V132" s="7">
        <f t="shared" si="110"/>
        <v>448</v>
      </c>
      <c r="W132" s="30">
        <f t="shared" si="131"/>
        <v>0.39506172839506171</v>
      </c>
      <c r="X132" s="30"/>
      <c r="Y132" s="50">
        <f>SUM(S132,V132)</f>
        <v>1134</v>
      </c>
    </row>
    <row r="133" spans="1:25" s="1" customFormat="1" ht="10" customHeight="1" x14ac:dyDescent="0.25">
      <c r="A133" s="34"/>
      <c r="B133" s="27"/>
      <c r="C133" s="27"/>
      <c r="D133" s="30"/>
      <c r="E133" s="30"/>
      <c r="F133" s="31"/>
      <c r="G133" s="30"/>
      <c r="H133" s="30"/>
      <c r="I133" s="32"/>
      <c r="J133" s="29"/>
      <c r="K133" s="29"/>
      <c r="L133" s="30"/>
      <c r="M133" s="30"/>
      <c r="N133" s="31"/>
      <c r="O133" s="30"/>
      <c r="P133" s="30"/>
      <c r="Q133" s="32"/>
      <c r="R133" s="27"/>
      <c r="S133" s="29"/>
      <c r="T133" s="30"/>
      <c r="U133" s="30"/>
      <c r="V133" s="31"/>
      <c r="W133" s="30"/>
      <c r="X133" s="30"/>
      <c r="Y133" s="32"/>
    </row>
    <row r="134" spans="1:25" s="1" customFormat="1" ht="11.25" customHeight="1" x14ac:dyDescent="0.25">
      <c r="A134" s="15" t="s">
        <v>12</v>
      </c>
      <c r="B134" s="27"/>
      <c r="C134" s="29"/>
      <c r="D134" s="30"/>
      <c r="E134" s="30"/>
      <c r="F134" s="31"/>
      <c r="G134" s="30"/>
      <c r="H134" s="30"/>
      <c r="I134" s="32"/>
      <c r="J134" s="29"/>
      <c r="K134" s="29"/>
      <c r="L134" s="30"/>
      <c r="M134" s="30"/>
      <c r="N134" s="31"/>
      <c r="O134" s="30"/>
      <c r="P134" s="30"/>
      <c r="Q134" s="32"/>
      <c r="R134" s="27"/>
      <c r="S134" s="29"/>
      <c r="T134" s="30"/>
      <c r="U134" s="30"/>
      <c r="V134" s="31"/>
      <c r="W134" s="30"/>
      <c r="X134" s="30"/>
      <c r="Y134" s="32"/>
    </row>
    <row r="135" spans="1:25" s="1" customFormat="1" ht="11.25" customHeight="1" x14ac:dyDescent="0.25">
      <c r="A135" s="29"/>
      <c r="B135" s="27" t="s">
        <v>60</v>
      </c>
      <c r="C135" s="29"/>
      <c r="D135" s="30"/>
      <c r="E135" s="30"/>
      <c r="F135" s="31"/>
      <c r="G135" s="30"/>
      <c r="H135" s="30"/>
      <c r="I135" s="32"/>
      <c r="J135" s="29"/>
      <c r="K135" s="29"/>
      <c r="L135" s="30"/>
      <c r="M135" s="30"/>
      <c r="N135" s="31"/>
      <c r="O135" s="30"/>
      <c r="P135" s="30"/>
      <c r="Q135" s="32"/>
      <c r="R135" s="27"/>
      <c r="S135" s="29"/>
      <c r="T135" s="30"/>
      <c r="U135" s="30"/>
      <c r="V135" s="31"/>
      <c r="W135" s="30"/>
      <c r="X135" s="30"/>
      <c r="Y135" s="32"/>
    </row>
    <row r="136" spans="1:25" s="1" customFormat="1" ht="11.25" customHeight="1" x14ac:dyDescent="0.25">
      <c r="A136" s="29"/>
      <c r="B136" s="28" t="s">
        <v>163</v>
      </c>
      <c r="C136" s="29">
        <v>1</v>
      </c>
      <c r="D136" s="30">
        <f t="shared" si="126"/>
        <v>0.1</v>
      </c>
      <c r="E136" s="30"/>
      <c r="F136" s="31">
        <v>9</v>
      </c>
      <c r="G136" s="30">
        <f t="shared" si="127"/>
        <v>0.9</v>
      </c>
      <c r="H136" s="30"/>
      <c r="I136" s="32">
        <f t="shared" ref="I136:I144" si="134">SUM(C136,F136)</f>
        <v>10</v>
      </c>
      <c r="J136" s="29"/>
      <c r="K136" s="29">
        <v>2</v>
      </c>
      <c r="L136" s="30">
        <f>IFERROR(K136/Q136,0)</f>
        <v>1</v>
      </c>
      <c r="M136" s="30"/>
      <c r="N136" s="31">
        <v>0</v>
      </c>
      <c r="O136" s="30">
        <f>IFERROR(N136/Q136,0)</f>
        <v>0</v>
      </c>
      <c r="P136" s="30"/>
      <c r="Q136" s="32">
        <f t="shared" ref="Q136:Q140" si="135">SUM(K136,N136)</f>
        <v>2</v>
      </c>
      <c r="R136" s="27"/>
      <c r="S136" s="29">
        <f t="shared" ref="S136:S183" si="136">C136+K136</f>
        <v>3</v>
      </c>
      <c r="T136" s="30">
        <f t="shared" si="129"/>
        <v>0.25</v>
      </c>
      <c r="U136" s="30"/>
      <c r="V136" s="31">
        <f t="shared" ref="V136:V183" si="137">F136+N136</f>
        <v>9</v>
      </c>
      <c r="W136" s="30">
        <f t="shared" si="131"/>
        <v>0.75</v>
      </c>
      <c r="X136" s="30"/>
      <c r="Y136" s="32">
        <f t="shared" ref="Y136:Y140" si="138">SUM(S136,V136)</f>
        <v>12</v>
      </c>
    </row>
    <row r="137" spans="1:25" s="11" customFormat="1" ht="11.25" customHeight="1" x14ac:dyDescent="0.25">
      <c r="A137" s="27"/>
      <c r="B137" s="28" t="s">
        <v>231</v>
      </c>
      <c r="C137" s="29">
        <v>0</v>
      </c>
      <c r="D137" s="30">
        <f t="shared" si="126"/>
        <v>0</v>
      </c>
      <c r="E137" s="30"/>
      <c r="F137" s="31">
        <v>1</v>
      </c>
      <c r="G137" s="30">
        <f t="shared" si="127"/>
        <v>1</v>
      </c>
      <c r="H137" s="30"/>
      <c r="I137" s="32">
        <f t="shared" ref="I137:I138" si="139">SUM(C137,F137)</f>
        <v>1</v>
      </c>
      <c r="J137" s="33"/>
      <c r="K137" s="29">
        <v>0</v>
      </c>
      <c r="L137" s="30">
        <f t="shared" ref="L137:L183" si="140">IFERROR(K137/Q137,0)</f>
        <v>0</v>
      </c>
      <c r="M137" s="30"/>
      <c r="N137" s="31">
        <v>0</v>
      </c>
      <c r="O137" s="30">
        <f t="shared" ref="O137:O183" si="141">IFERROR(N137/Q137,0)</f>
        <v>0</v>
      </c>
      <c r="P137" s="30"/>
      <c r="Q137" s="32">
        <f t="shared" ref="Q137:Q138" si="142">SUM(K137,N137)</f>
        <v>0</v>
      </c>
      <c r="R137" s="33"/>
      <c r="S137" s="29">
        <f t="shared" ref="S137:S138" si="143">C137+K137</f>
        <v>0</v>
      </c>
      <c r="T137" s="30">
        <f t="shared" si="129"/>
        <v>0</v>
      </c>
      <c r="U137" s="30"/>
      <c r="V137" s="31">
        <f t="shared" ref="V137:V138" si="144">F137+N137</f>
        <v>1</v>
      </c>
      <c r="W137" s="30">
        <f t="shared" si="131"/>
        <v>1</v>
      </c>
      <c r="X137" s="30"/>
      <c r="Y137" s="32">
        <f t="shared" ref="Y137:Y138" si="145">SUM(S137,V137)</f>
        <v>1</v>
      </c>
    </row>
    <row r="138" spans="1:25" s="11" customFormat="1" ht="11.25" customHeight="1" x14ac:dyDescent="0.25">
      <c r="A138" s="27"/>
      <c r="B138" s="28" t="s">
        <v>232</v>
      </c>
      <c r="C138" s="18">
        <v>0</v>
      </c>
      <c r="D138" s="30">
        <f t="shared" si="126"/>
        <v>0</v>
      </c>
      <c r="E138" s="30"/>
      <c r="F138" s="19">
        <v>1</v>
      </c>
      <c r="G138" s="30">
        <f t="shared" si="127"/>
        <v>1</v>
      </c>
      <c r="H138" s="30"/>
      <c r="I138" s="32">
        <f t="shared" si="139"/>
        <v>1</v>
      </c>
      <c r="J138" s="33"/>
      <c r="K138" s="29">
        <v>0</v>
      </c>
      <c r="L138" s="30">
        <f t="shared" si="140"/>
        <v>0</v>
      </c>
      <c r="M138" s="30"/>
      <c r="N138" s="31">
        <v>0</v>
      </c>
      <c r="O138" s="30">
        <f t="shared" si="141"/>
        <v>0</v>
      </c>
      <c r="P138" s="30"/>
      <c r="Q138" s="32">
        <f t="shared" si="142"/>
        <v>0</v>
      </c>
      <c r="R138" s="33"/>
      <c r="S138" s="29">
        <f t="shared" si="143"/>
        <v>0</v>
      </c>
      <c r="T138" s="30">
        <f t="shared" si="129"/>
        <v>0</v>
      </c>
      <c r="U138" s="30"/>
      <c r="V138" s="31">
        <f t="shared" si="144"/>
        <v>1</v>
      </c>
      <c r="W138" s="30">
        <f t="shared" si="131"/>
        <v>1</v>
      </c>
      <c r="X138" s="30"/>
      <c r="Y138" s="32">
        <f t="shared" si="145"/>
        <v>1</v>
      </c>
    </row>
    <row r="139" spans="1:25" s="1" customFormat="1" ht="11.25" customHeight="1" x14ac:dyDescent="0.25">
      <c r="A139" s="29"/>
      <c r="B139" s="28" t="s">
        <v>165</v>
      </c>
      <c r="C139" s="18">
        <v>0</v>
      </c>
      <c r="D139" s="30">
        <f t="shared" si="126"/>
        <v>0</v>
      </c>
      <c r="E139" s="30"/>
      <c r="F139" s="19">
        <v>1</v>
      </c>
      <c r="G139" s="30">
        <f t="shared" si="127"/>
        <v>1</v>
      </c>
      <c r="H139" s="30"/>
      <c r="I139" s="32">
        <f t="shared" si="134"/>
        <v>1</v>
      </c>
      <c r="J139" s="29"/>
      <c r="K139" s="29">
        <v>0</v>
      </c>
      <c r="L139" s="30">
        <f t="shared" si="140"/>
        <v>0</v>
      </c>
      <c r="M139" s="30"/>
      <c r="N139" s="31">
        <v>1</v>
      </c>
      <c r="O139" s="30">
        <f t="shared" si="141"/>
        <v>1</v>
      </c>
      <c r="P139" s="30"/>
      <c r="Q139" s="32">
        <f t="shared" si="135"/>
        <v>1</v>
      </c>
      <c r="R139" s="27"/>
      <c r="S139" s="29">
        <f t="shared" si="136"/>
        <v>0</v>
      </c>
      <c r="T139" s="30">
        <f t="shared" si="129"/>
        <v>0</v>
      </c>
      <c r="U139" s="30"/>
      <c r="V139" s="31">
        <f t="shared" si="137"/>
        <v>2</v>
      </c>
      <c r="W139" s="30">
        <f t="shared" si="131"/>
        <v>1</v>
      </c>
      <c r="X139" s="30"/>
      <c r="Y139" s="32">
        <f t="shared" si="138"/>
        <v>2</v>
      </c>
    </row>
    <row r="140" spans="1:25" s="1" customFormat="1" ht="11.25" customHeight="1" x14ac:dyDescent="0.25">
      <c r="A140" s="29"/>
      <c r="B140" s="28" t="s">
        <v>61</v>
      </c>
      <c r="C140" s="18">
        <v>1</v>
      </c>
      <c r="D140" s="30">
        <f t="shared" si="126"/>
        <v>0.5</v>
      </c>
      <c r="E140" s="30"/>
      <c r="F140" s="19">
        <v>1</v>
      </c>
      <c r="G140" s="30">
        <f t="shared" si="127"/>
        <v>0.5</v>
      </c>
      <c r="H140" s="30"/>
      <c r="I140" s="32">
        <f t="shared" si="134"/>
        <v>2</v>
      </c>
      <c r="J140" s="29"/>
      <c r="K140" s="29">
        <v>1</v>
      </c>
      <c r="L140" s="30">
        <f t="shared" si="140"/>
        <v>1</v>
      </c>
      <c r="M140" s="30"/>
      <c r="N140" s="31">
        <v>0</v>
      </c>
      <c r="O140" s="30">
        <f t="shared" si="141"/>
        <v>0</v>
      </c>
      <c r="P140" s="30"/>
      <c r="Q140" s="32">
        <f t="shared" si="135"/>
        <v>1</v>
      </c>
      <c r="R140" s="27"/>
      <c r="S140" s="29">
        <f t="shared" si="136"/>
        <v>2</v>
      </c>
      <c r="T140" s="30">
        <f t="shared" si="129"/>
        <v>0.66666666666666663</v>
      </c>
      <c r="U140" s="30"/>
      <c r="V140" s="31">
        <f t="shared" si="137"/>
        <v>1</v>
      </c>
      <c r="W140" s="30">
        <f t="shared" si="131"/>
        <v>0.33333333333333331</v>
      </c>
      <c r="X140" s="30"/>
      <c r="Y140" s="32">
        <f t="shared" si="138"/>
        <v>3</v>
      </c>
    </row>
    <row r="141" spans="1:25" s="1" customFormat="1" ht="11.25" customHeight="1" x14ac:dyDescent="0.25">
      <c r="A141" s="29"/>
      <c r="B141" s="28" t="s">
        <v>243</v>
      </c>
      <c r="C141" s="18">
        <v>0</v>
      </c>
      <c r="D141" s="30">
        <f t="shared" ref="D141" si="146">IFERROR(C141/I141,0)</f>
        <v>0</v>
      </c>
      <c r="E141" s="30"/>
      <c r="F141" s="19">
        <v>1</v>
      </c>
      <c r="G141" s="30">
        <f t="shared" ref="G141" si="147">IFERROR(F141/I141,0)</f>
        <v>1</v>
      </c>
      <c r="H141" s="30"/>
      <c r="I141" s="32">
        <f>SUM(C141,F141)</f>
        <v>1</v>
      </c>
      <c r="J141" s="29"/>
      <c r="K141" s="29">
        <v>1</v>
      </c>
      <c r="L141" s="30">
        <f t="shared" ref="L141" si="148">IFERROR(K141/Q141,0)</f>
        <v>1</v>
      </c>
      <c r="M141" s="30"/>
      <c r="N141" s="31">
        <v>0</v>
      </c>
      <c r="O141" s="30">
        <f t="shared" ref="O141" si="149">IFERROR(N141/Q141,0)</f>
        <v>0</v>
      </c>
      <c r="P141" s="30"/>
      <c r="Q141" s="32">
        <f>SUM(K141,N141)</f>
        <v>1</v>
      </c>
      <c r="R141" s="27"/>
      <c r="S141" s="29">
        <f t="shared" ref="S141" si="150">C141+K141</f>
        <v>1</v>
      </c>
      <c r="T141" s="30">
        <f t="shared" ref="T141" si="151">IFERROR(S141/Y141,0)</f>
        <v>0.5</v>
      </c>
      <c r="U141" s="30"/>
      <c r="V141" s="31">
        <f t="shared" ref="V141" si="152">F141+N141</f>
        <v>1</v>
      </c>
      <c r="W141" s="30">
        <f t="shared" ref="W141" si="153">IFERROR(V141/Y141,0)</f>
        <v>0.5</v>
      </c>
      <c r="X141" s="30"/>
      <c r="Y141" s="32">
        <f>SUM(S141,V141)</f>
        <v>2</v>
      </c>
    </row>
    <row r="142" spans="1:25" s="1" customFormat="1" ht="11.25" customHeight="1" x14ac:dyDescent="0.25">
      <c r="A142" s="29"/>
      <c r="B142" s="28" t="s">
        <v>62</v>
      </c>
      <c r="C142" s="18">
        <v>1</v>
      </c>
      <c r="D142" s="30">
        <f t="shared" si="126"/>
        <v>0.5</v>
      </c>
      <c r="E142" s="30"/>
      <c r="F142" s="19">
        <v>1</v>
      </c>
      <c r="G142" s="30">
        <f t="shared" si="127"/>
        <v>0.5</v>
      </c>
      <c r="H142" s="30"/>
      <c r="I142" s="32">
        <f>SUM(C142,F142)</f>
        <v>2</v>
      </c>
      <c r="J142" s="29"/>
      <c r="K142" s="29">
        <v>0</v>
      </c>
      <c r="L142" s="30">
        <f t="shared" si="140"/>
        <v>0</v>
      </c>
      <c r="M142" s="30"/>
      <c r="N142" s="31">
        <v>1</v>
      </c>
      <c r="O142" s="30">
        <f t="shared" si="141"/>
        <v>1</v>
      </c>
      <c r="P142" s="30"/>
      <c r="Q142" s="32">
        <f>SUM(K142,N142)</f>
        <v>1</v>
      </c>
      <c r="R142" s="27"/>
      <c r="S142" s="29">
        <f t="shared" si="136"/>
        <v>1</v>
      </c>
      <c r="T142" s="30">
        <f t="shared" si="129"/>
        <v>0.33333333333333331</v>
      </c>
      <c r="U142" s="30"/>
      <c r="V142" s="31">
        <f t="shared" si="137"/>
        <v>2</v>
      </c>
      <c r="W142" s="30">
        <f t="shared" si="131"/>
        <v>0.66666666666666663</v>
      </c>
      <c r="X142" s="30"/>
      <c r="Y142" s="32">
        <f>SUM(S142,V142)</f>
        <v>3</v>
      </c>
    </row>
    <row r="143" spans="1:25" s="1" customFormat="1" ht="11.25" customHeight="1" x14ac:dyDescent="0.25">
      <c r="A143" s="29"/>
      <c r="B143" s="28" t="s">
        <v>173</v>
      </c>
      <c r="C143" s="18">
        <v>1</v>
      </c>
      <c r="D143" s="30">
        <f t="shared" si="126"/>
        <v>0.33333333333333331</v>
      </c>
      <c r="E143" s="30"/>
      <c r="F143" s="19">
        <v>2</v>
      </c>
      <c r="G143" s="30">
        <f t="shared" si="127"/>
        <v>0.66666666666666663</v>
      </c>
      <c r="H143" s="30"/>
      <c r="I143" s="32">
        <f t="shared" si="134"/>
        <v>3</v>
      </c>
      <c r="J143" s="29"/>
      <c r="K143" s="29">
        <v>0</v>
      </c>
      <c r="L143" s="30">
        <f t="shared" si="140"/>
        <v>0</v>
      </c>
      <c r="M143" s="30"/>
      <c r="N143" s="31">
        <v>0</v>
      </c>
      <c r="O143" s="30">
        <f t="shared" si="141"/>
        <v>0</v>
      </c>
      <c r="P143" s="30"/>
      <c r="Q143" s="32">
        <f t="shared" ref="Q143:Q144" si="154">SUM(K143,N143)</f>
        <v>0</v>
      </c>
      <c r="R143" s="27"/>
      <c r="S143" s="29">
        <f t="shared" si="136"/>
        <v>1</v>
      </c>
      <c r="T143" s="30">
        <f t="shared" si="129"/>
        <v>0.33333333333333331</v>
      </c>
      <c r="U143" s="30"/>
      <c r="V143" s="31">
        <f t="shared" si="137"/>
        <v>2</v>
      </c>
      <c r="W143" s="30">
        <f t="shared" si="131"/>
        <v>0.66666666666666663</v>
      </c>
      <c r="X143" s="30"/>
      <c r="Y143" s="32">
        <f t="shared" ref="Y143:Y144" si="155">SUM(S143,V143)</f>
        <v>3</v>
      </c>
    </row>
    <row r="144" spans="1:25" s="11" customFormat="1" ht="11.25" customHeight="1" x14ac:dyDescent="0.25">
      <c r="A144" s="27"/>
      <c r="B144" s="28" t="s">
        <v>55</v>
      </c>
      <c r="C144" s="18">
        <v>0</v>
      </c>
      <c r="D144" s="30">
        <f t="shared" si="126"/>
        <v>0</v>
      </c>
      <c r="E144" s="30"/>
      <c r="F144" s="19">
        <v>1</v>
      </c>
      <c r="G144" s="30">
        <f t="shared" si="127"/>
        <v>1</v>
      </c>
      <c r="H144" s="30"/>
      <c r="I144" s="32">
        <f t="shared" si="134"/>
        <v>1</v>
      </c>
      <c r="J144" s="33"/>
      <c r="K144" s="29">
        <v>0</v>
      </c>
      <c r="L144" s="30">
        <f t="shared" si="140"/>
        <v>0</v>
      </c>
      <c r="M144" s="30"/>
      <c r="N144" s="31">
        <v>0</v>
      </c>
      <c r="O144" s="30">
        <f t="shared" si="141"/>
        <v>0</v>
      </c>
      <c r="P144" s="30"/>
      <c r="Q144" s="32">
        <f t="shared" si="154"/>
        <v>0</v>
      </c>
      <c r="R144" s="33"/>
      <c r="S144" s="29">
        <f t="shared" si="136"/>
        <v>0</v>
      </c>
      <c r="T144" s="30">
        <f t="shared" si="129"/>
        <v>0</v>
      </c>
      <c r="U144" s="30"/>
      <c r="V144" s="31">
        <f t="shared" si="137"/>
        <v>1</v>
      </c>
      <c r="W144" s="30">
        <f t="shared" si="131"/>
        <v>1</v>
      </c>
      <c r="X144" s="30"/>
      <c r="Y144" s="32">
        <f t="shared" si="155"/>
        <v>1</v>
      </c>
    </row>
    <row r="145" spans="1:25" s="1" customFormat="1" ht="11.25" customHeight="1" x14ac:dyDescent="0.25">
      <c r="A145" s="29"/>
      <c r="B145" s="27" t="s">
        <v>63</v>
      </c>
      <c r="C145" s="29"/>
      <c r="D145" s="30"/>
      <c r="E145" s="30"/>
      <c r="F145" s="31"/>
      <c r="G145" s="30"/>
      <c r="H145" s="30"/>
      <c r="I145" s="32"/>
      <c r="J145" s="29"/>
      <c r="K145" s="29"/>
      <c r="L145" s="30"/>
      <c r="M145" s="30"/>
      <c r="N145" s="31"/>
      <c r="O145" s="30"/>
      <c r="P145" s="30"/>
      <c r="Q145" s="32"/>
      <c r="R145" s="27"/>
      <c r="S145" s="29"/>
      <c r="T145" s="30"/>
      <c r="U145" s="30"/>
      <c r="V145" s="31"/>
      <c r="W145" s="30"/>
      <c r="X145" s="30"/>
      <c r="Y145" s="32"/>
    </row>
    <row r="146" spans="1:25" s="1" customFormat="1" ht="11.25" customHeight="1" x14ac:dyDescent="0.25">
      <c r="A146" s="29"/>
      <c r="B146" s="28" t="s">
        <v>245</v>
      </c>
      <c r="C146" s="29"/>
      <c r="D146" s="30"/>
      <c r="E146" s="30"/>
      <c r="F146" s="31"/>
      <c r="G146" s="30"/>
      <c r="H146" s="30"/>
      <c r="I146" s="32"/>
      <c r="J146" s="29"/>
      <c r="K146" s="29"/>
      <c r="L146" s="30"/>
      <c r="M146" s="30"/>
      <c r="N146" s="31"/>
      <c r="O146" s="30"/>
      <c r="P146" s="30"/>
      <c r="Q146" s="32"/>
      <c r="R146" s="27"/>
      <c r="S146" s="29"/>
      <c r="T146" s="30"/>
      <c r="U146" s="30"/>
      <c r="V146" s="31"/>
      <c r="W146" s="30"/>
      <c r="X146" s="30"/>
      <c r="Y146" s="32"/>
    </row>
    <row r="147" spans="1:25" s="1" customFormat="1" ht="11.25" customHeight="1" x14ac:dyDescent="0.25">
      <c r="A147" s="29"/>
      <c r="B147" s="28" t="s">
        <v>66</v>
      </c>
      <c r="C147" s="29">
        <v>1</v>
      </c>
      <c r="D147" s="30">
        <f t="shared" ref="D147" si="156">IFERROR(C147/I147,0)</f>
        <v>1</v>
      </c>
      <c r="E147" s="30"/>
      <c r="F147" s="31">
        <v>0</v>
      </c>
      <c r="G147" s="30">
        <f t="shared" ref="G147" si="157">IFERROR(F147/I147,0)</f>
        <v>0</v>
      </c>
      <c r="H147" s="30"/>
      <c r="I147" s="32">
        <f t="shared" ref="I147" si="158">SUM(C147,F147)</f>
        <v>1</v>
      </c>
      <c r="J147" s="29"/>
      <c r="K147" s="29">
        <v>0</v>
      </c>
      <c r="L147" s="30">
        <f t="shared" ref="L147" si="159">IFERROR(K147/Q147,0)</f>
        <v>0</v>
      </c>
      <c r="M147" s="30"/>
      <c r="N147" s="31">
        <v>0</v>
      </c>
      <c r="O147" s="30">
        <f t="shared" ref="O147" si="160">IFERROR(N147/Q147,0)</f>
        <v>0</v>
      </c>
      <c r="P147" s="30"/>
      <c r="Q147" s="32">
        <f t="shared" ref="Q147" si="161">SUM(K147,N147)</f>
        <v>0</v>
      </c>
      <c r="R147" s="27"/>
      <c r="S147" s="29">
        <f t="shared" ref="S147" si="162">C147+K147</f>
        <v>1</v>
      </c>
      <c r="T147" s="30">
        <f t="shared" ref="T147" si="163">IFERROR(S147/Y147,0)</f>
        <v>1</v>
      </c>
      <c r="U147" s="30"/>
      <c r="V147" s="31">
        <f t="shared" ref="V147" si="164">F147+N147</f>
        <v>0</v>
      </c>
      <c r="W147" s="30">
        <f t="shared" ref="W147" si="165">IFERROR(V147/Y147,0)</f>
        <v>0</v>
      </c>
      <c r="X147" s="30"/>
      <c r="Y147" s="32">
        <f t="shared" ref="Y147" si="166">SUM(S147,V147)</f>
        <v>1</v>
      </c>
    </row>
    <row r="148" spans="1:25" s="1" customFormat="1" ht="11.25" customHeight="1" x14ac:dyDescent="0.25">
      <c r="A148" s="29"/>
      <c r="B148" s="28" t="s">
        <v>147</v>
      </c>
      <c r="C148" s="29"/>
      <c r="D148" s="30"/>
      <c r="E148" s="30"/>
      <c r="F148" s="31"/>
      <c r="G148" s="30"/>
      <c r="H148" s="30"/>
      <c r="I148" s="32"/>
      <c r="J148" s="29"/>
      <c r="K148" s="29"/>
      <c r="L148" s="30"/>
      <c r="M148" s="30"/>
      <c r="N148" s="31"/>
      <c r="O148" s="30"/>
      <c r="P148" s="30"/>
      <c r="Q148" s="32"/>
      <c r="R148" s="27"/>
      <c r="S148" s="29"/>
      <c r="T148" s="30"/>
      <c r="U148" s="30"/>
      <c r="V148" s="31"/>
      <c r="W148" s="30"/>
      <c r="X148" s="30"/>
      <c r="Y148" s="32"/>
    </row>
    <row r="149" spans="1:25" s="1" customFormat="1" ht="11.25" customHeight="1" x14ac:dyDescent="0.25">
      <c r="A149" s="29"/>
      <c r="B149" s="28" t="s">
        <v>66</v>
      </c>
      <c r="C149" s="18">
        <v>0</v>
      </c>
      <c r="D149" s="30">
        <f t="shared" si="126"/>
        <v>0</v>
      </c>
      <c r="E149" s="30"/>
      <c r="F149" s="19">
        <v>4</v>
      </c>
      <c r="G149" s="30">
        <f t="shared" si="127"/>
        <v>1</v>
      </c>
      <c r="H149" s="30"/>
      <c r="I149" s="32">
        <f t="shared" ref="I149:I157" si="167">SUM(C149,F149)</f>
        <v>4</v>
      </c>
      <c r="J149" s="29"/>
      <c r="K149" s="29">
        <v>1</v>
      </c>
      <c r="L149" s="30">
        <f t="shared" si="140"/>
        <v>1</v>
      </c>
      <c r="M149" s="30"/>
      <c r="N149" s="31">
        <v>0</v>
      </c>
      <c r="O149" s="30">
        <f t="shared" si="141"/>
        <v>0</v>
      </c>
      <c r="P149" s="30"/>
      <c r="Q149" s="32">
        <f t="shared" ref="Q149:Q157" si="168">SUM(K149,N149)</f>
        <v>1</v>
      </c>
      <c r="R149" s="27"/>
      <c r="S149" s="29">
        <f t="shared" si="136"/>
        <v>1</v>
      </c>
      <c r="T149" s="30">
        <f t="shared" si="129"/>
        <v>0.2</v>
      </c>
      <c r="U149" s="30"/>
      <c r="V149" s="31">
        <f t="shared" si="137"/>
        <v>4</v>
      </c>
      <c r="W149" s="30">
        <f t="shared" si="131"/>
        <v>0.8</v>
      </c>
      <c r="X149" s="30"/>
      <c r="Y149" s="32">
        <f t="shared" ref="Y149:Y157" si="169">SUM(S149,V149)</f>
        <v>5</v>
      </c>
    </row>
    <row r="150" spans="1:25" s="1" customFormat="1" ht="11.25" customHeight="1" x14ac:dyDescent="0.25">
      <c r="A150" s="29"/>
      <c r="B150" s="28" t="s">
        <v>67</v>
      </c>
      <c r="C150" s="18">
        <v>0</v>
      </c>
      <c r="D150" s="30">
        <f t="shared" si="126"/>
        <v>0</v>
      </c>
      <c r="E150" s="30"/>
      <c r="F150" s="19">
        <v>1</v>
      </c>
      <c r="G150" s="30">
        <f t="shared" si="127"/>
        <v>1</v>
      </c>
      <c r="H150" s="30"/>
      <c r="I150" s="32">
        <f t="shared" ref="I150" si="170">SUM(C150,F150)</f>
        <v>1</v>
      </c>
      <c r="J150" s="29"/>
      <c r="K150" s="29">
        <v>1</v>
      </c>
      <c r="L150" s="30">
        <f t="shared" si="140"/>
        <v>0.5</v>
      </c>
      <c r="M150" s="30"/>
      <c r="N150" s="31">
        <v>1</v>
      </c>
      <c r="O150" s="30">
        <f t="shared" si="141"/>
        <v>0.5</v>
      </c>
      <c r="P150" s="30"/>
      <c r="Q150" s="32">
        <f t="shared" ref="Q150" si="171">SUM(K150,N150)</f>
        <v>2</v>
      </c>
      <c r="R150" s="27"/>
      <c r="S150" s="29">
        <f t="shared" ref="S150" si="172">C150+K150</f>
        <v>1</v>
      </c>
      <c r="T150" s="30">
        <f t="shared" si="129"/>
        <v>0.33333333333333331</v>
      </c>
      <c r="U150" s="30"/>
      <c r="V150" s="31">
        <f t="shared" ref="V150" si="173">F150+N150</f>
        <v>2</v>
      </c>
      <c r="W150" s="30">
        <f t="shared" si="131"/>
        <v>0.66666666666666663</v>
      </c>
      <c r="X150" s="30"/>
      <c r="Y150" s="32">
        <f t="shared" ref="Y150" si="174">SUM(S150,V150)</f>
        <v>3</v>
      </c>
    </row>
    <row r="151" spans="1:25" s="1" customFormat="1" ht="11.25" customHeight="1" x14ac:dyDescent="0.25">
      <c r="A151" s="29"/>
      <c r="B151" s="28" t="s">
        <v>68</v>
      </c>
      <c r="C151" s="18">
        <v>0</v>
      </c>
      <c r="D151" s="30">
        <f t="shared" si="126"/>
        <v>0</v>
      </c>
      <c r="E151" s="30"/>
      <c r="F151" s="19">
        <v>1</v>
      </c>
      <c r="G151" s="30">
        <f t="shared" si="127"/>
        <v>1</v>
      </c>
      <c r="H151" s="30"/>
      <c r="I151" s="32">
        <f t="shared" si="167"/>
        <v>1</v>
      </c>
      <c r="J151" s="29"/>
      <c r="K151" s="29">
        <v>0</v>
      </c>
      <c r="L151" s="30">
        <f t="shared" si="140"/>
        <v>0</v>
      </c>
      <c r="M151" s="30"/>
      <c r="N151" s="31">
        <v>2</v>
      </c>
      <c r="O151" s="30">
        <f t="shared" si="141"/>
        <v>1</v>
      </c>
      <c r="P151" s="30"/>
      <c r="Q151" s="32">
        <f t="shared" si="168"/>
        <v>2</v>
      </c>
      <c r="R151" s="27"/>
      <c r="S151" s="29">
        <f t="shared" si="136"/>
        <v>0</v>
      </c>
      <c r="T151" s="30">
        <f t="shared" si="129"/>
        <v>0</v>
      </c>
      <c r="U151" s="30"/>
      <c r="V151" s="31">
        <f t="shared" si="137"/>
        <v>3</v>
      </c>
      <c r="W151" s="30">
        <f t="shared" si="131"/>
        <v>1</v>
      </c>
      <c r="X151" s="30"/>
      <c r="Y151" s="32">
        <f t="shared" si="169"/>
        <v>3</v>
      </c>
    </row>
    <row r="152" spans="1:25" s="1" customFormat="1" ht="11.25" customHeight="1" x14ac:dyDescent="0.25">
      <c r="A152" s="29"/>
      <c r="B152" s="28" t="s">
        <v>166</v>
      </c>
      <c r="C152" s="18">
        <v>0</v>
      </c>
      <c r="D152" s="30">
        <f t="shared" si="126"/>
        <v>0</v>
      </c>
      <c r="E152" s="30"/>
      <c r="F152" s="19">
        <v>0</v>
      </c>
      <c r="G152" s="30">
        <f t="shared" si="127"/>
        <v>0</v>
      </c>
      <c r="H152" s="30"/>
      <c r="I152" s="32">
        <f t="shared" si="167"/>
        <v>0</v>
      </c>
      <c r="J152" s="29"/>
      <c r="K152" s="29">
        <v>1</v>
      </c>
      <c r="L152" s="30">
        <f t="shared" si="140"/>
        <v>1</v>
      </c>
      <c r="M152" s="30"/>
      <c r="N152" s="31">
        <v>0</v>
      </c>
      <c r="O152" s="30">
        <f t="shared" si="141"/>
        <v>0</v>
      </c>
      <c r="P152" s="30"/>
      <c r="Q152" s="32">
        <f t="shared" si="168"/>
        <v>1</v>
      </c>
      <c r="R152" s="27"/>
      <c r="S152" s="29">
        <f t="shared" si="136"/>
        <v>1</v>
      </c>
      <c r="T152" s="30">
        <f t="shared" si="129"/>
        <v>1</v>
      </c>
      <c r="U152" s="30"/>
      <c r="V152" s="31">
        <f t="shared" si="137"/>
        <v>0</v>
      </c>
      <c r="W152" s="30">
        <f t="shared" si="131"/>
        <v>0</v>
      </c>
      <c r="X152" s="30"/>
      <c r="Y152" s="32">
        <f t="shared" si="169"/>
        <v>1</v>
      </c>
    </row>
    <row r="153" spans="1:25" s="1" customFormat="1" ht="11.25" customHeight="1" x14ac:dyDescent="0.25">
      <c r="A153" s="29"/>
      <c r="B153" s="28" t="s">
        <v>64</v>
      </c>
      <c r="C153" s="18">
        <v>0</v>
      </c>
      <c r="D153" s="30">
        <f t="shared" si="126"/>
        <v>0</v>
      </c>
      <c r="E153" s="30"/>
      <c r="F153" s="19">
        <v>0</v>
      </c>
      <c r="G153" s="30">
        <f t="shared" si="127"/>
        <v>0</v>
      </c>
      <c r="H153" s="30"/>
      <c r="I153" s="32">
        <f t="shared" ref="I153:I154" si="175">SUM(C153,F153)</f>
        <v>0</v>
      </c>
      <c r="J153" s="29"/>
      <c r="K153" s="29">
        <v>0</v>
      </c>
      <c r="L153" s="30">
        <f t="shared" si="140"/>
        <v>0</v>
      </c>
      <c r="M153" s="30"/>
      <c r="N153" s="31">
        <v>1</v>
      </c>
      <c r="O153" s="30">
        <f t="shared" si="141"/>
        <v>1</v>
      </c>
      <c r="P153" s="30"/>
      <c r="Q153" s="32">
        <f t="shared" ref="Q153:Q154" si="176">SUM(K153,N153)</f>
        <v>1</v>
      </c>
      <c r="R153" s="27"/>
      <c r="S153" s="29">
        <f t="shared" ref="S153:S154" si="177">C153+K153</f>
        <v>0</v>
      </c>
      <c r="T153" s="30">
        <f t="shared" si="129"/>
        <v>0</v>
      </c>
      <c r="U153" s="30"/>
      <c r="V153" s="31">
        <f t="shared" ref="V153:V154" si="178">F153+N153</f>
        <v>1</v>
      </c>
      <c r="W153" s="30">
        <f t="shared" si="131"/>
        <v>1</v>
      </c>
      <c r="X153" s="30"/>
      <c r="Y153" s="32">
        <f t="shared" ref="Y153:Y154" si="179">SUM(S153,V153)</f>
        <v>1</v>
      </c>
    </row>
    <row r="154" spans="1:25" s="1" customFormat="1" ht="11.25" customHeight="1" x14ac:dyDescent="0.25">
      <c r="A154" s="29"/>
      <c r="B154" s="28" t="s">
        <v>202</v>
      </c>
      <c r="C154" s="18">
        <v>0</v>
      </c>
      <c r="D154" s="30">
        <f t="shared" si="126"/>
        <v>0</v>
      </c>
      <c r="E154" s="30"/>
      <c r="F154" s="19">
        <v>0</v>
      </c>
      <c r="G154" s="30">
        <f t="shared" si="127"/>
        <v>0</v>
      </c>
      <c r="H154" s="30"/>
      <c r="I154" s="32">
        <f t="shared" si="175"/>
        <v>0</v>
      </c>
      <c r="J154" s="29"/>
      <c r="K154" s="29">
        <v>0</v>
      </c>
      <c r="L154" s="30">
        <f t="shared" si="140"/>
        <v>0</v>
      </c>
      <c r="M154" s="30"/>
      <c r="N154" s="31">
        <v>1</v>
      </c>
      <c r="O154" s="30">
        <f t="shared" si="141"/>
        <v>1</v>
      </c>
      <c r="P154" s="30"/>
      <c r="Q154" s="32">
        <f t="shared" si="176"/>
        <v>1</v>
      </c>
      <c r="R154" s="27"/>
      <c r="S154" s="29">
        <f t="shared" si="177"/>
        <v>0</v>
      </c>
      <c r="T154" s="30">
        <f t="shared" si="129"/>
        <v>0</v>
      </c>
      <c r="U154" s="30"/>
      <c r="V154" s="31">
        <f t="shared" si="178"/>
        <v>1</v>
      </c>
      <c r="W154" s="30">
        <f t="shared" si="131"/>
        <v>1</v>
      </c>
      <c r="X154" s="30"/>
      <c r="Y154" s="32">
        <f t="shared" si="179"/>
        <v>1</v>
      </c>
    </row>
    <row r="155" spans="1:25" s="1" customFormat="1" ht="11.25" customHeight="1" x14ac:dyDescent="0.25">
      <c r="A155" s="29"/>
      <c r="B155" s="28" t="s">
        <v>69</v>
      </c>
      <c r="C155" s="18">
        <v>0</v>
      </c>
      <c r="D155" s="30">
        <f t="shared" si="126"/>
        <v>0</v>
      </c>
      <c r="E155" s="30"/>
      <c r="F155" s="19">
        <v>1</v>
      </c>
      <c r="G155" s="30">
        <f t="shared" si="127"/>
        <v>1</v>
      </c>
      <c r="H155" s="30"/>
      <c r="I155" s="32">
        <f t="shared" si="167"/>
        <v>1</v>
      </c>
      <c r="J155" s="29"/>
      <c r="K155" s="29">
        <v>1</v>
      </c>
      <c r="L155" s="30">
        <f t="shared" si="140"/>
        <v>0.5</v>
      </c>
      <c r="M155" s="30"/>
      <c r="N155" s="31">
        <v>1</v>
      </c>
      <c r="O155" s="30">
        <f t="shared" si="141"/>
        <v>0.5</v>
      </c>
      <c r="P155" s="30"/>
      <c r="Q155" s="32">
        <f t="shared" si="168"/>
        <v>2</v>
      </c>
      <c r="R155" s="27"/>
      <c r="S155" s="29">
        <f t="shared" si="136"/>
        <v>1</v>
      </c>
      <c r="T155" s="30">
        <f t="shared" si="129"/>
        <v>0.33333333333333331</v>
      </c>
      <c r="U155" s="30"/>
      <c r="V155" s="31">
        <f t="shared" si="137"/>
        <v>2</v>
      </c>
      <c r="W155" s="30">
        <f t="shared" si="131"/>
        <v>0.66666666666666663</v>
      </c>
      <c r="X155" s="30"/>
      <c r="Y155" s="32">
        <f t="shared" si="169"/>
        <v>3</v>
      </c>
    </row>
    <row r="156" spans="1:25" s="1" customFormat="1" ht="11.25" customHeight="1" x14ac:dyDescent="0.25">
      <c r="A156" s="29"/>
      <c r="B156" s="28" t="s">
        <v>148</v>
      </c>
      <c r="C156" s="18">
        <v>0</v>
      </c>
      <c r="D156" s="30">
        <f t="shared" ref="D156" si="180">IFERROR(C156/I156,0)</f>
        <v>0</v>
      </c>
      <c r="E156" s="30"/>
      <c r="F156" s="19">
        <v>0</v>
      </c>
      <c r="G156" s="30">
        <f t="shared" ref="G156" si="181">IFERROR(F156/I156,0)</f>
        <v>0</v>
      </c>
      <c r="H156" s="30"/>
      <c r="I156" s="32">
        <f t="shared" ref="I156" si="182">SUM(C156,F156)</f>
        <v>0</v>
      </c>
      <c r="J156" s="29"/>
      <c r="K156" s="29">
        <v>1</v>
      </c>
      <c r="L156" s="30">
        <f t="shared" ref="L156" si="183">IFERROR(K156/Q156,0)</f>
        <v>1</v>
      </c>
      <c r="M156" s="30"/>
      <c r="N156" s="31">
        <v>0</v>
      </c>
      <c r="O156" s="30">
        <f t="shared" ref="O156" si="184">IFERROR(N156/Q156,0)</f>
        <v>0</v>
      </c>
      <c r="P156" s="30"/>
      <c r="Q156" s="32">
        <f t="shared" ref="Q156" si="185">SUM(K156,N156)</f>
        <v>1</v>
      </c>
      <c r="R156" s="27"/>
      <c r="S156" s="29">
        <f t="shared" ref="S156" si="186">C156+K156</f>
        <v>1</v>
      </c>
      <c r="T156" s="30">
        <f t="shared" ref="T156" si="187">IFERROR(S156/Y156,0)</f>
        <v>1</v>
      </c>
      <c r="U156" s="30"/>
      <c r="V156" s="31">
        <f t="shared" ref="V156" si="188">F156+N156</f>
        <v>0</v>
      </c>
      <c r="W156" s="30">
        <f t="shared" ref="W156" si="189">IFERROR(V156/Y156,0)</f>
        <v>0</v>
      </c>
      <c r="X156" s="30"/>
      <c r="Y156" s="32">
        <f t="shared" ref="Y156" si="190">SUM(S156,V156)</f>
        <v>1</v>
      </c>
    </row>
    <row r="157" spans="1:25" s="1" customFormat="1" ht="11.25" customHeight="1" x14ac:dyDescent="0.25">
      <c r="A157" s="29"/>
      <c r="B157" s="28" t="s">
        <v>65</v>
      </c>
      <c r="C157" s="18">
        <v>1</v>
      </c>
      <c r="D157" s="30">
        <f t="shared" si="126"/>
        <v>0.5</v>
      </c>
      <c r="E157" s="30"/>
      <c r="F157" s="19">
        <v>1</v>
      </c>
      <c r="G157" s="30">
        <f t="shared" si="127"/>
        <v>0.5</v>
      </c>
      <c r="H157" s="30"/>
      <c r="I157" s="32">
        <f t="shared" si="167"/>
        <v>2</v>
      </c>
      <c r="J157" s="29"/>
      <c r="K157" s="29">
        <v>1</v>
      </c>
      <c r="L157" s="30">
        <f t="shared" si="140"/>
        <v>0.33333333333333331</v>
      </c>
      <c r="M157" s="30"/>
      <c r="N157" s="31">
        <v>2</v>
      </c>
      <c r="O157" s="30">
        <f t="shared" si="141"/>
        <v>0.66666666666666663</v>
      </c>
      <c r="P157" s="30"/>
      <c r="Q157" s="32">
        <f t="shared" si="168"/>
        <v>3</v>
      </c>
      <c r="R157" s="27"/>
      <c r="S157" s="29">
        <f t="shared" si="136"/>
        <v>2</v>
      </c>
      <c r="T157" s="30">
        <f t="shared" si="129"/>
        <v>0.4</v>
      </c>
      <c r="U157" s="30"/>
      <c r="V157" s="31">
        <f t="shared" si="137"/>
        <v>3</v>
      </c>
      <c r="W157" s="30">
        <f t="shared" si="131"/>
        <v>0.6</v>
      </c>
      <c r="X157" s="30"/>
      <c r="Y157" s="32">
        <f t="shared" si="169"/>
        <v>5</v>
      </c>
    </row>
    <row r="158" spans="1:25" s="1" customFormat="1" ht="11.25" customHeight="1" x14ac:dyDescent="0.25">
      <c r="A158" s="29"/>
      <c r="B158" s="28" t="s">
        <v>167</v>
      </c>
      <c r="C158" s="29"/>
      <c r="D158" s="30"/>
      <c r="E158" s="29"/>
      <c r="F158" s="29"/>
      <c r="G158" s="30"/>
      <c r="H158" s="29"/>
      <c r="I158" s="32"/>
      <c r="J158" s="29"/>
      <c r="K158" s="29"/>
      <c r="L158" s="30"/>
      <c r="M158" s="29"/>
      <c r="N158" s="29"/>
      <c r="O158" s="30"/>
      <c r="P158" s="29"/>
      <c r="Q158" s="32"/>
      <c r="R158" s="27"/>
      <c r="S158" s="29"/>
      <c r="T158" s="30"/>
      <c r="U158" s="30"/>
      <c r="V158" s="31"/>
      <c r="W158" s="30"/>
      <c r="X158" s="30"/>
      <c r="Y158" s="32"/>
    </row>
    <row r="159" spans="1:25" s="1" customFormat="1" ht="11.25" customHeight="1" x14ac:dyDescent="0.25">
      <c r="A159" s="29"/>
      <c r="B159" s="28" t="s">
        <v>66</v>
      </c>
      <c r="C159" s="18">
        <v>25</v>
      </c>
      <c r="D159" s="30">
        <f t="shared" si="126"/>
        <v>0.40322580645161288</v>
      </c>
      <c r="E159" s="30"/>
      <c r="F159" s="19">
        <v>37</v>
      </c>
      <c r="G159" s="30">
        <f t="shared" si="127"/>
        <v>0.59677419354838712</v>
      </c>
      <c r="H159" s="30"/>
      <c r="I159" s="32">
        <f t="shared" ref="I159:I176" si="191">SUM(C159,F159)</f>
        <v>62</v>
      </c>
      <c r="J159" s="29"/>
      <c r="K159" s="29">
        <v>47</v>
      </c>
      <c r="L159" s="30">
        <f t="shared" si="140"/>
        <v>0.61842105263157898</v>
      </c>
      <c r="M159" s="30"/>
      <c r="N159" s="31">
        <v>29</v>
      </c>
      <c r="O159" s="30">
        <f t="shared" si="141"/>
        <v>0.38157894736842107</v>
      </c>
      <c r="P159" s="30"/>
      <c r="Q159" s="32">
        <f t="shared" ref="Q159:Q168" si="192">SUM(K159,N159)</f>
        <v>76</v>
      </c>
      <c r="R159" s="27"/>
      <c r="S159" s="29">
        <f t="shared" si="136"/>
        <v>72</v>
      </c>
      <c r="T159" s="30">
        <f t="shared" si="129"/>
        <v>0.52173913043478259</v>
      </c>
      <c r="U159" s="30"/>
      <c r="V159" s="31">
        <f t="shared" si="137"/>
        <v>66</v>
      </c>
      <c r="W159" s="30">
        <f t="shared" si="131"/>
        <v>0.47826086956521741</v>
      </c>
      <c r="X159" s="30"/>
      <c r="Y159" s="32">
        <f t="shared" ref="Y159:Y168" si="193">SUM(S159,V159)</f>
        <v>138</v>
      </c>
    </row>
    <row r="160" spans="1:25" s="1" customFormat="1" ht="11.25" customHeight="1" x14ac:dyDescent="0.25">
      <c r="A160" s="29"/>
      <c r="B160" s="28" t="s">
        <v>149</v>
      </c>
      <c r="C160" s="18">
        <v>8</v>
      </c>
      <c r="D160" s="30">
        <f t="shared" si="126"/>
        <v>0.4</v>
      </c>
      <c r="E160" s="30"/>
      <c r="F160" s="19">
        <v>12</v>
      </c>
      <c r="G160" s="30">
        <f t="shared" si="127"/>
        <v>0.6</v>
      </c>
      <c r="H160" s="30"/>
      <c r="I160" s="32">
        <f t="shared" si="191"/>
        <v>20</v>
      </c>
      <c r="J160" s="29"/>
      <c r="K160" s="29">
        <v>10</v>
      </c>
      <c r="L160" s="30">
        <f t="shared" si="140"/>
        <v>0.76923076923076927</v>
      </c>
      <c r="M160" s="30"/>
      <c r="N160" s="31">
        <v>3</v>
      </c>
      <c r="O160" s="30">
        <f t="shared" si="141"/>
        <v>0.23076923076923078</v>
      </c>
      <c r="P160" s="30"/>
      <c r="Q160" s="32">
        <f t="shared" si="192"/>
        <v>13</v>
      </c>
      <c r="R160" s="27"/>
      <c r="S160" s="29">
        <f t="shared" si="136"/>
        <v>18</v>
      </c>
      <c r="T160" s="30">
        <f t="shared" si="129"/>
        <v>0.54545454545454541</v>
      </c>
      <c r="U160" s="30"/>
      <c r="V160" s="31">
        <f t="shared" si="137"/>
        <v>15</v>
      </c>
      <c r="W160" s="30">
        <f t="shared" si="131"/>
        <v>0.45454545454545453</v>
      </c>
      <c r="X160" s="30"/>
      <c r="Y160" s="32">
        <f t="shared" si="193"/>
        <v>33</v>
      </c>
    </row>
    <row r="161" spans="1:25" s="1" customFormat="1" ht="11.25" customHeight="1" x14ac:dyDescent="0.25">
      <c r="A161" s="29"/>
      <c r="B161" s="28" t="s">
        <v>67</v>
      </c>
      <c r="C161" s="18">
        <v>0</v>
      </c>
      <c r="D161" s="30">
        <f t="shared" si="126"/>
        <v>0</v>
      </c>
      <c r="E161" s="30"/>
      <c r="F161" s="19">
        <v>0</v>
      </c>
      <c r="G161" s="30">
        <f t="shared" si="127"/>
        <v>0</v>
      </c>
      <c r="H161" s="30"/>
      <c r="I161" s="32">
        <f t="shared" si="191"/>
        <v>0</v>
      </c>
      <c r="J161" s="29"/>
      <c r="K161" s="29">
        <v>1</v>
      </c>
      <c r="L161" s="30">
        <f t="shared" si="140"/>
        <v>0.14285714285714285</v>
      </c>
      <c r="M161" s="30"/>
      <c r="N161" s="31">
        <v>6</v>
      </c>
      <c r="O161" s="30">
        <f t="shared" si="141"/>
        <v>0.8571428571428571</v>
      </c>
      <c r="P161" s="30"/>
      <c r="Q161" s="32">
        <f t="shared" si="192"/>
        <v>7</v>
      </c>
      <c r="R161" s="27"/>
      <c r="S161" s="29">
        <f t="shared" si="136"/>
        <v>1</v>
      </c>
      <c r="T161" s="30">
        <f t="shared" si="129"/>
        <v>0.14285714285714285</v>
      </c>
      <c r="U161" s="30"/>
      <c r="V161" s="31">
        <f t="shared" si="137"/>
        <v>6</v>
      </c>
      <c r="W161" s="30">
        <f t="shared" si="131"/>
        <v>0.8571428571428571</v>
      </c>
      <c r="X161" s="30"/>
      <c r="Y161" s="32">
        <f t="shared" si="193"/>
        <v>7</v>
      </c>
    </row>
    <row r="162" spans="1:25" s="1" customFormat="1" ht="11.25" customHeight="1" x14ac:dyDescent="0.25">
      <c r="A162" s="29"/>
      <c r="B162" s="28" t="s">
        <v>68</v>
      </c>
      <c r="C162" s="18">
        <v>3</v>
      </c>
      <c r="D162" s="30">
        <f t="shared" si="126"/>
        <v>0.375</v>
      </c>
      <c r="E162" s="30"/>
      <c r="F162" s="19">
        <v>5</v>
      </c>
      <c r="G162" s="30">
        <f t="shared" si="127"/>
        <v>0.625</v>
      </c>
      <c r="H162" s="30"/>
      <c r="I162" s="32">
        <f t="shared" si="191"/>
        <v>8</v>
      </c>
      <c r="J162" s="29"/>
      <c r="K162" s="29">
        <v>55</v>
      </c>
      <c r="L162" s="30">
        <f t="shared" si="140"/>
        <v>0.57291666666666663</v>
      </c>
      <c r="M162" s="30"/>
      <c r="N162" s="31">
        <v>41</v>
      </c>
      <c r="O162" s="30">
        <f t="shared" si="141"/>
        <v>0.42708333333333331</v>
      </c>
      <c r="P162" s="30"/>
      <c r="Q162" s="32">
        <f t="shared" si="192"/>
        <v>96</v>
      </c>
      <c r="R162" s="27"/>
      <c r="S162" s="29">
        <f t="shared" si="136"/>
        <v>58</v>
      </c>
      <c r="T162" s="30">
        <f t="shared" si="129"/>
        <v>0.55769230769230771</v>
      </c>
      <c r="U162" s="30"/>
      <c r="V162" s="31">
        <f t="shared" si="137"/>
        <v>46</v>
      </c>
      <c r="W162" s="30">
        <f t="shared" si="131"/>
        <v>0.44230769230769229</v>
      </c>
      <c r="X162" s="30"/>
      <c r="Y162" s="32">
        <f t="shared" si="193"/>
        <v>104</v>
      </c>
    </row>
    <row r="163" spans="1:25" s="1" customFormat="1" ht="11.25" customHeight="1" x14ac:dyDescent="0.25">
      <c r="A163" s="29"/>
      <c r="B163" s="28" t="s">
        <v>70</v>
      </c>
      <c r="C163" s="18">
        <v>1</v>
      </c>
      <c r="D163" s="30">
        <f t="shared" si="126"/>
        <v>0.33333333333333331</v>
      </c>
      <c r="E163" s="30"/>
      <c r="F163" s="19">
        <v>2</v>
      </c>
      <c r="G163" s="30">
        <f t="shared" si="127"/>
        <v>0.66666666666666663</v>
      </c>
      <c r="H163" s="30"/>
      <c r="I163" s="32">
        <f t="shared" si="191"/>
        <v>3</v>
      </c>
      <c r="J163" s="29"/>
      <c r="K163" s="29">
        <v>0</v>
      </c>
      <c r="L163" s="30">
        <f t="shared" si="140"/>
        <v>0</v>
      </c>
      <c r="M163" s="30"/>
      <c r="N163" s="31">
        <v>2</v>
      </c>
      <c r="O163" s="30">
        <f t="shared" si="141"/>
        <v>1</v>
      </c>
      <c r="P163" s="30"/>
      <c r="Q163" s="32">
        <f t="shared" si="192"/>
        <v>2</v>
      </c>
      <c r="R163" s="27"/>
      <c r="S163" s="29">
        <f t="shared" si="136"/>
        <v>1</v>
      </c>
      <c r="T163" s="30">
        <f t="shared" si="129"/>
        <v>0.2</v>
      </c>
      <c r="U163" s="30"/>
      <c r="V163" s="31">
        <f t="shared" si="137"/>
        <v>4</v>
      </c>
      <c r="W163" s="30">
        <f t="shared" si="131"/>
        <v>0.8</v>
      </c>
      <c r="X163" s="30"/>
      <c r="Y163" s="32">
        <f t="shared" si="193"/>
        <v>5</v>
      </c>
    </row>
    <row r="164" spans="1:25" s="1" customFormat="1" ht="11.25" customHeight="1" x14ac:dyDescent="0.25">
      <c r="A164" s="29"/>
      <c r="B164" s="28" t="s">
        <v>166</v>
      </c>
      <c r="C164" s="18">
        <v>4</v>
      </c>
      <c r="D164" s="30">
        <f t="shared" si="126"/>
        <v>1</v>
      </c>
      <c r="E164" s="30"/>
      <c r="F164" s="19">
        <v>0</v>
      </c>
      <c r="G164" s="30">
        <f t="shared" si="127"/>
        <v>0</v>
      </c>
      <c r="H164" s="30"/>
      <c r="I164" s="32">
        <f t="shared" si="191"/>
        <v>4</v>
      </c>
      <c r="J164" s="29"/>
      <c r="K164" s="29">
        <v>25</v>
      </c>
      <c r="L164" s="30">
        <f t="shared" si="140"/>
        <v>0.7142857142857143</v>
      </c>
      <c r="M164" s="30"/>
      <c r="N164" s="31">
        <v>10</v>
      </c>
      <c r="O164" s="30">
        <f t="shared" si="141"/>
        <v>0.2857142857142857</v>
      </c>
      <c r="P164" s="30"/>
      <c r="Q164" s="32">
        <f t="shared" si="192"/>
        <v>35</v>
      </c>
      <c r="R164" s="27"/>
      <c r="S164" s="29">
        <f t="shared" si="136"/>
        <v>29</v>
      </c>
      <c r="T164" s="30">
        <f t="shared" si="129"/>
        <v>0.74358974358974361</v>
      </c>
      <c r="U164" s="30"/>
      <c r="V164" s="31">
        <f t="shared" si="137"/>
        <v>10</v>
      </c>
      <c r="W164" s="30">
        <f t="shared" si="131"/>
        <v>0.25641025641025639</v>
      </c>
      <c r="X164" s="30"/>
      <c r="Y164" s="32">
        <f t="shared" si="193"/>
        <v>39</v>
      </c>
    </row>
    <row r="165" spans="1:25" s="1" customFormat="1" ht="11.25" customHeight="1" x14ac:dyDescent="0.25">
      <c r="A165" s="29"/>
      <c r="B165" s="28" t="s">
        <v>64</v>
      </c>
      <c r="C165" s="18">
        <v>1</v>
      </c>
      <c r="D165" s="30">
        <f t="shared" si="126"/>
        <v>0.25</v>
      </c>
      <c r="E165" s="30"/>
      <c r="F165" s="19">
        <v>3</v>
      </c>
      <c r="G165" s="30">
        <f t="shared" si="127"/>
        <v>0.75</v>
      </c>
      <c r="H165" s="30"/>
      <c r="I165" s="32">
        <f t="shared" si="191"/>
        <v>4</v>
      </c>
      <c r="J165" s="29"/>
      <c r="K165" s="29">
        <v>21</v>
      </c>
      <c r="L165" s="30">
        <f t="shared" si="140"/>
        <v>0.67741935483870963</v>
      </c>
      <c r="M165" s="30"/>
      <c r="N165" s="31">
        <v>10</v>
      </c>
      <c r="O165" s="30">
        <f t="shared" si="141"/>
        <v>0.32258064516129031</v>
      </c>
      <c r="P165" s="30"/>
      <c r="Q165" s="32">
        <f t="shared" si="192"/>
        <v>31</v>
      </c>
      <c r="R165" s="27"/>
      <c r="S165" s="29">
        <f t="shared" si="136"/>
        <v>22</v>
      </c>
      <c r="T165" s="30">
        <f t="shared" si="129"/>
        <v>0.62857142857142856</v>
      </c>
      <c r="U165" s="30"/>
      <c r="V165" s="31">
        <f t="shared" si="137"/>
        <v>13</v>
      </c>
      <c r="W165" s="30">
        <f t="shared" si="131"/>
        <v>0.37142857142857144</v>
      </c>
      <c r="X165" s="30"/>
      <c r="Y165" s="32">
        <f t="shared" si="193"/>
        <v>35</v>
      </c>
    </row>
    <row r="166" spans="1:25" s="1" customFormat="1" ht="11.25" customHeight="1" x14ac:dyDescent="0.25">
      <c r="A166" s="29"/>
      <c r="B166" s="28" t="s">
        <v>202</v>
      </c>
      <c r="C166" s="29">
        <v>0</v>
      </c>
      <c r="D166" s="30">
        <f t="shared" si="126"/>
        <v>0</v>
      </c>
      <c r="E166" s="30"/>
      <c r="F166" s="31">
        <v>1</v>
      </c>
      <c r="G166" s="30">
        <f t="shared" si="127"/>
        <v>1</v>
      </c>
      <c r="H166" s="30"/>
      <c r="I166" s="32">
        <f t="shared" ref="I166" si="194">SUM(C166,F166)</f>
        <v>1</v>
      </c>
      <c r="J166" s="29"/>
      <c r="K166" s="29">
        <v>7</v>
      </c>
      <c r="L166" s="30">
        <f t="shared" si="140"/>
        <v>0.63636363636363635</v>
      </c>
      <c r="M166" s="30"/>
      <c r="N166" s="31">
        <v>4</v>
      </c>
      <c r="O166" s="30">
        <f t="shared" si="141"/>
        <v>0.36363636363636365</v>
      </c>
      <c r="P166" s="30"/>
      <c r="Q166" s="32">
        <f t="shared" ref="Q166" si="195">SUM(K166,N166)</f>
        <v>11</v>
      </c>
      <c r="R166" s="27"/>
      <c r="S166" s="29">
        <f t="shared" si="136"/>
        <v>7</v>
      </c>
      <c r="T166" s="30">
        <f t="shared" si="129"/>
        <v>0.58333333333333337</v>
      </c>
      <c r="U166" s="30"/>
      <c r="V166" s="31">
        <f t="shared" si="137"/>
        <v>5</v>
      </c>
      <c r="W166" s="30">
        <f t="shared" si="131"/>
        <v>0.41666666666666669</v>
      </c>
      <c r="X166" s="30"/>
      <c r="Y166" s="32">
        <f t="shared" ref="Y166" si="196">SUM(S166,V166)</f>
        <v>12</v>
      </c>
    </row>
    <row r="167" spans="1:25" s="1" customFormat="1" ht="11.25" customHeight="1" x14ac:dyDescent="0.25">
      <c r="A167" s="29"/>
      <c r="B167" s="28" t="s">
        <v>69</v>
      </c>
      <c r="C167" s="18">
        <v>1</v>
      </c>
      <c r="D167" s="30">
        <f t="shared" si="126"/>
        <v>0.2</v>
      </c>
      <c r="E167" s="30"/>
      <c r="F167" s="19">
        <v>4</v>
      </c>
      <c r="G167" s="30">
        <f t="shared" si="127"/>
        <v>0.8</v>
      </c>
      <c r="H167" s="30"/>
      <c r="I167" s="32">
        <f t="shared" si="191"/>
        <v>5</v>
      </c>
      <c r="J167" s="29"/>
      <c r="K167" s="29">
        <v>35</v>
      </c>
      <c r="L167" s="30">
        <f t="shared" si="140"/>
        <v>0.55555555555555558</v>
      </c>
      <c r="M167" s="30"/>
      <c r="N167" s="31">
        <v>28</v>
      </c>
      <c r="O167" s="30">
        <f t="shared" si="141"/>
        <v>0.44444444444444442</v>
      </c>
      <c r="P167" s="30"/>
      <c r="Q167" s="32">
        <f t="shared" si="192"/>
        <v>63</v>
      </c>
      <c r="R167" s="27"/>
      <c r="S167" s="29">
        <f t="shared" si="136"/>
        <v>36</v>
      </c>
      <c r="T167" s="30">
        <f t="shared" si="129"/>
        <v>0.52941176470588236</v>
      </c>
      <c r="U167" s="30"/>
      <c r="V167" s="31">
        <f t="shared" si="137"/>
        <v>32</v>
      </c>
      <c r="W167" s="30">
        <f t="shared" si="131"/>
        <v>0.47058823529411764</v>
      </c>
      <c r="X167" s="30"/>
      <c r="Y167" s="32">
        <f t="shared" si="193"/>
        <v>68</v>
      </c>
    </row>
    <row r="168" spans="1:25" s="1" customFormat="1" ht="11.25" customHeight="1" x14ac:dyDescent="0.25">
      <c r="A168" s="29"/>
      <c r="B168" s="28" t="s">
        <v>148</v>
      </c>
      <c r="C168" s="18">
        <v>1</v>
      </c>
      <c r="D168" s="30">
        <f t="shared" si="126"/>
        <v>1</v>
      </c>
      <c r="E168" s="30"/>
      <c r="F168" s="19">
        <v>0</v>
      </c>
      <c r="G168" s="30">
        <f t="shared" si="127"/>
        <v>0</v>
      </c>
      <c r="H168" s="30"/>
      <c r="I168" s="32">
        <f t="shared" si="191"/>
        <v>1</v>
      </c>
      <c r="J168" s="29"/>
      <c r="K168" s="29">
        <v>0</v>
      </c>
      <c r="L168" s="30">
        <f t="shared" si="140"/>
        <v>0</v>
      </c>
      <c r="M168" s="30"/>
      <c r="N168" s="31">
        <v>4</v>
      </c>
      <c r="O168" s="30">
        <f t="shared" si="141"/>
        <v>1</v>
      </c>
      <c r="P168" s="30"/>
      <c r="Q168" s="32">
        <f t="shared" si="192"/>
        <v>4</v>
      </c>
      <c r="R168" s="27"/>
      <c r="S168" s="29">
        <f t="shared" si="136"/>
        <v>1</v>
      </c>
      <c r="T168" s="30">
        <f t="shared" si="129"/>
        <v>0.2</v>
      </c>
      <c r="U168" s="30"/>
      <c r="V168" s="31">
        <f t="shared" si="137"/>
        <v>4</v>
      </c>
      <c r="W168" s="30">
        <f t="shared" si="131"/>
        <v>0.8</v>
      </c>
      <c r="X168" s="30"/>
      <c r="Y168" s="32">
        <f t="shared" si="193"/>
        <v>5</v>
      </c>
    </row>
    <row r="169" spans="1:25" s="1" customFormat="1" ht="11.25" customHeight="1" x14ac:dyDescent="0.25">
      <c r="A169" s="29"/>
      <c r="B169" s="28" t="s">
        <v>65</v>
      </c>
      <c r="C169" s="18">
        <v>5</v>
      </c>
      <c r="D169" s="30">
        <f t="shared" si="126"/>
        <v>0.45454545454545453</v>
      </c>
      <c r="E169" s="30"/>
      <c r="F169" s="19">
        <v>6</v>
      </c>
      <c r="G169" s="30">
        <f t="shared" si="127"/>
        <v>0.54545454545454541</v>
      </c>
      <c r="H169" s="30"/>
      <c r="I169" s="32">
        <f>SUM(C169,F169)</f>
        <v>11</v>
      </c>
      <c r="J169" s="29"/>
      <c r="K169" s="29">
        <v>41</v>
      </c>
      <c r="L169" s="30">
        <f t="shared" si="140"/>
        <v>0.56944444444444442</v>
      </c>
      <c r="M169" s="30"/>
      <c r="N169" s="31">
        <v>31</v>
      </c>
      <c r="O169" s="30">
        <f t="shared" si="141"/>
        <v>0.43055555555555558</v>
      </c>
      <c r="P169" s="30"/>
      <c r="Q169" s="32">
        <f>SUM(K169,N169)</f>
        <v>72</v>
      </c>
      <c r="R169" s="27"/>
      <c r="S169" s="29">
        <f t="shared" si="136"/>
        <v>46</v>
      </c>
      <c r="T169" s="30">
        <f t="shared" si="129"/>
        <v>0.55421686746987953</v>
      </c>
      <c r="U169" s="30"/>
      <c r="V169" s="31">
        <f t="shared" si="137"/>
        <v>37</v>
      </c>
      <c r="W169" s="30">
        <f t="shared" si="131"/>
        <v>0.44578313253012047</v>
      </c>
      <c r="X169" s="30"/>
      <c r="Y169" s="32">
        <f>SUM(S169,V169)</f>
        <v>83</v>
      </c>
    </row>
    <row r="170" spans="1:25" s="1" customFormat="1" ht="6.65" customHeight="1" x14ac:dyDescent="0.25">
      <c r="A170" s="29"/>
      <c r="B170" s="28"/>
      <c r="C170" s="18"/>
      <c r="D170" s="30"/>
      <c r="E170" s="30"/>
      <c r="F170" s="19"/>
      <c r="G170" s="30"/>
      <c r="H170" s="30"/>
      <c r="I170" s="32"/>
      <c r="J170" s="29"/>
      <c r="K170" s="29"/>
      <c r="L170" s="30"/>
      <c r="M170" s="30"/>
      <c r="N170" s="29"/>
      <c r="O170" s="30"/>
      <c r="P170" s="30"/>
      <c r="Q170" s="32"/>
      <c r="R170" s="27"/>
      <c r="S170" s="29"/>
      <c r="T170" s="30"/>
      <c r="U170" s="30"/>
      <c r="V170" s="31"/>
      <c r="W170" s="30"/>
      <c r="X170" s="30"/>
      <c r="Y170" s="32"/>
    </row>
    <row r="171" spans="1:25" s="1" customFormat="1" ht="11.25" customHeight="1" x14ac:dyDescent="0.25">
      <c r="A171" s="15" t="s">
        <v>194</v>
      </c>
      <c r="B171" s="28"/>
      <c r="C171" s="27"/>
      <c r="D171" s="30"/>
      <c r="E171" s="30"/>
      <c r="F171" s="27"/>
      <c r="G171" s="30"/>
      <c r="H171" s="30"/>
      <c r="I171" s="32"/>
      <c r="J171" s="29"/>
      <c r="K171" s="29"/>
      <c r="L171" s="30"/>
      <c r="M171" s="30"/>
      <c r="N171" s="31"/>
      <c r="O171" s="30"/>
      <c r="P171" s="30"/>
      <c r="Q171" s="32"/>
      <c r="R171" s="27"/>
      <c r="S171" s="29"/>
      <c r="T171" s="30"/>
      <c r="U171" s="30"/>
      <c r="V171" s="31"/>
      <c r="W171" s="30"/>
      <c r="X171" s="30"/>
      <c r="Y171" s="32"/>
    </row>
    <row r="172" spans="1:25" s="1" customFormat="1" ht="11.25" customHeight="1" x14ac:dyDescent="0.25">
      <c r="A172" s="29"/>
      <c r="B172" s="28" t="s">
        <v>183</v>
      </c>
      <c r="C172" s="29"/>
      <c r="D172" s="30"/>
      <c r="E172" s="30"/>
      <c r="F172" s="31"/>
      <c r="G172" s="30"/>
      <c r="H172" s="30"/>
      <c r="I172" s="32"/>
      <c r="J172" s="29"/>
      <c r="K172" s="29"/>
      <c r="L172" s="30"/>
      <c r="M172" s="30"/>
      <c r="N172" s="31"/>
      <c r="O172" s="30"/>
      <c r="P172" s="30"/>
      <c r="Q172" s="32"/>
      <c r="R172" s="27"/>
      <c r="S172" s="29"/>
      <c r="T172" s="30"/>
      <c r="U172" s="30"/>
      <c r="V172" s="31"/>
      <c r="W172" s="30"/>
      <c r="X172" s="30"/>
      <c r="Y172" s="32"/>
    </row>
    <row r="173" spans="1:25" s="1" customFormat="1" ht="11.25" customHeight="1" x14ac:dyDescent="0.25">
      <c r="A173" s="29"/>
      <c r="B173" s="27" t="s">
        <v>66</v>
      </c>
      <c r="C173" s="18">
        <v>16</v>
      </c>
      <c r="D173" s="30">
        <f t="shared" si="126"/>
        <v>0.64</v>
      </c>
      <c r="E173" s="30"/>
      <c r="F173" s="19">
        <v>9</v>
      </c>
      <c r="G173" s="30">
        <f t="shared" si="127"/>
        <v>0.36</v>
      </c>
      <c r="H173" s="30"/>
      <c r="I173" s="32">
        <f t="shared" si="191"/>
        <v>25</v>
      </c>
      <c r="J173" s="29"/>
      <c r="K173" s="29">
        <v>5</v>
      </c>
      <c r="L173" s="30">
        <f t="shared" si="140"/>
        <v>0.55555555555555558</v>
      </c>
      <c r="M173" s="30"/>
      <c r="N173" s="31">
        <v>4</v>
      </c>
      <c r="O173" s="30">
        <f t="shared" si="141"/>
        <v>0.44444444444444442</v>
      </c>
      <c r="P173" s="30"/>
      <c r="Q173" s="32">
        <f t="shared" ref="Q173:Q180" si="197">SUM(K173,N173)</f>
        <v>9</v>
      </c>
      <c r="R173" s="27"/>
      <c r="S173" s="29">
        <f t="shared" si="136"/>
        <v>21</v>
      </c>
      <c r="T173" s="30">
        <f t="shared" si="129"/>
        <v>0.61764705882352944</v>
      </c>
      <c r="U173" s="30"/>
      <c r="V173" s="31">
        <f t="shared" si="137"/>
        <v>13</v>
      </c>
      <c r="W173" s="30">
        <f t="shared" si="131"/>
        <v>0.38235294117647056</v>
      </c>
      <c r="X173" s="30"/>
      <c r="Y173" s="32">
        <f t="shared" ref="Y173:Y180" si="198">SUM(S173,V173)</f>
        <v>34</v>
      </c>
    </row>
    <row r="174" spans="1:25" s="1" customFormat="1" ht="11.25" customHeight="1" x14ac:dyDescent="0.25">
      <c r="A174" s="29"/>
      <c r="B174" s="28" t="s">
        <v>149</v>
      </c>
      <c r="C174" s="18">
        <v>2</v>
      </c>
      <c r="D174" s="30">
        <f t="shared" si="126"/>
        <v>0.4</v>
      </c>
      <c r="E174" s="30"/>
      <c r="F174" s="19">
        <v>3</v>
      </c>
      <c r="G174" s="30">
        <f t="shared" si="127"/>
        <v>0.6</v>
      </c>
      <c r="H174" s="30"/>
      <c r="I174" s="32">
        <f t="shared" ref="I174" si="199">SUM(C174,F174)</f>
        <v>5</v>
      </c>
      <c r="J174" s="29"/>
      <c r="K174" s="29">
        <v>0</v>
      </c>
      <c r="L174" s="30">
        <f t="shared" si="140"/>
        <v>0</v>
      </c>
      <c r="M174" s="30"/>
      <c r="N174" s="31">
        <v>1</v>
      </c>
      <c r="O174" s="30">
        <f t="shared" si="141"/>
        <v>1</v>
      </c>
      <c r="P174" s="30"/>
      <c r="Q174" s="32">
        <f t="shared" si="197"/>
        <v>1</v>
      </c>
      <c r="R174" s="27"/>
      <c r="S174" s="29">
        <f t="shared" ref="S174" si="200">C174+K174</f>
        <v>2</v>
      </c>
      <c r="T174" s="30">
        <f t="shared" si="129"/>
        <v>0.33333333333333331</v>
      </c>
      <c r="U174" s="30"/>
      <c r="V174" s="31">
        <f t="shared" ref="V174" si="201">F174+N174</f>
        <v>4</v>
      </c>
      <c r="W174" s="30">
        <f t="shared" si="131"/>
        <v>0.66666666666666663</v>
      </c>
      <c r="X174" s="30"/>
      <c r="Y174" s="32">
        <f t="shared" si="198"/>
        <v>6</v>
      </c>
    </row>
    <row r="175" spans="1:25" s="1" customFormat="1" ht="11.25" customHeight="1" x14ac:dyDescent="0.25">
      <c r="A175" s="29"/>
      <c r="B175" s="28" t="s">
        <v>67</v>
      </c>
      <c r="C175" s="18">
        <v>0</v>
      </c>
      <c r="D175" s="30">
        <f t="shared" si="126"/>
        <v>0</v>
      </c>
      <c r="E175" s="30"/>
      <c r="F175" s="19">
        <v>1</v>
      </c>
      <c r="G175" s="30">
        <f t="shared" si="127"/>
        <v>1</v>
      </c>
      <c r="H175" s="30"/>
      <c r="I175" s="32">
        <f t="shared" ref="I175" si="202">SUM(C175,F175)</f>
        <v>1</v>
      </c>
      <c r="J175" s="29"/>
      <c r="K175" s="29">
        <v>2</v>
      </c>
      <c r="L175" s="30">
        <f t="shared" si="140"/>
        <v>0.66666666666666663</v>
      </c>
      <c r="M175" s="30"/>
      <c r="N175" s="31">
        <v>1</v>
      </c>
      <c r="O175" s="30">
        <f t="shared" si="141"/>
        <v>0.33333333333333331</v>
      </c>
      <c r="P175" s="30"/>
      <c r="Q175" s="32">
        <f t="shared" ref="Q175" si="203">SUM(K175,N175)</f>
        <v>3</v>
      </c>
      <c r="R175" s="27"/>
      <c r="S175" s="29">
        <f t="shared" ref="S175" si="204">C175+K175</f>
        <v>2</v>
      </c>
      <c r="T175" s="30">
        <f t="shared" si="129"/>
        <v>0.5</v>
      </c>
      <c r="U175" s="30"/>
      <c r="V175" s="31">
        <f t="shared" ref="V175" si="205">F175+N175</f>
        <v>2</v>
      </c>
      <c r="W175" s="30">
        <f t="shared" si="131"/>
        <v>0.5</v>
      </c>
      <c r="X175" s="30"/>
      <c r="Y175" s="32">
        <f t="shared" ref="Y175" si="206">SUM(S175,V175)</f>
        <v>4</v>
      </c>
    </row>
    <row r="176" spans="1:25" s="1" customFormat="1" ht="11.25" customHeight="1" x14ac:dyDescent="0.25">
      <c r="A176" s="29"/>
      <c r="B176" s="27" t="s">
        <v>68</v>
      </c>
      <c r="C176" s="18">
        <v>3</v>
      </c>
      <c r="D176" s="30">
        <f t="shared" si="126"/>
        <v>0.375</v>
      </c>
      <c r="E176" s="30"/>
      <c r="F176" s="19">
        <v>5</v>
      </c>
      <c r="G176" s="30">
        <f t="shared" si="127"/>
        <v>0.625</v>
      </c>
      <c r="H176" s="30"/>
      <c r="I176" s="32">
        <f t="shared" si="191"/>
        <v>8</v>
      </c>
      <c r="J176" s="29"/>
      <c r="K176" s="29">
        <v>2</v>
      </c>
      <c r="L176" s="30">
        <f t="shared" si="140"/>
        <v>0.22222222222222221</v>
      </c>
      <c r="M176" s="30"/>
      <c r="N176" s="31">
        <v>7</v>
      </c>
      <c r="O176" s="30">
        <f t="shared" si="141"/>
        <v>0.77777777777777779</v>
      </c>
      <c r="P176" s="30"/>
      <c r="Q176" s="32">
        <f t="shared" si="197"/>
        <v>9</v>
      </c>
      <c r="R176" s="27"/>
      <c r="S176" s="29">
        <f t="shared" si="136"/>
        <v>5</v>
      </c>
      <c r="T176" s="30">
        <f t="shared" si="129"/>
        <v>0.29411764705882354</v>
      </c>
      <c r="U176" s="30"/>
      <c r="V176" s="31">
        <f t="shared" si="137"/>
        <v>12</v>
      </c>
      <c r="W176" s="30">
        <f t="shared" si="131"/>
        <v>0.70588235294117652</v>
      </c>
      <c r="X176" s="30"/>
      <c r="Y176" s="32">
        <f t="shared" si="198"/>
        <v>17</v>
      </c>
    </row>
    <row r="177" spans="1:25" s="1" customFormat="1" ht="11.25" customHeight="1" x14ac:dyDescent="0.25">
      <c r="A177" s="29"/>
      <c r="B177" s="28" t="s">
        <v>166</v>
      </c>
      <c r="C177" s="18">
        <v>3</v>
      </c>
      <c r="D177" s="30">
        <f t="shared" si="126"/>
        <v>0.75</v>
      </c>
      <c r="E177" s="30"/>
      <c r="F177" s="19">
        <v>1</v>
      </c>
      <c r="G177" s="30">
        <f t="shared" si="127"/>
        <v>0.25</v>
      </c>
      <c r="H177" s="30"/>
      <c r="I177" s="32">
        <f t="shared" ref="I177:I178" si="207">SUM(C177,F177)</f>
        <v>4</v>
      </c>
      <c r="J177" s="29"/>
      <c r="K177" s="29">
        <v>5</v>
      </c>
      <c r="L177" s="30">
        <f t="shared" si="140"/>
        <v>1</v>
      </c>
      <c r="M177" s="30"/>
      <c r="N177" s="31">
        <v>0</v>
      </c>
      <c r="O177" s="30">
        <f t="shared" si="141"/>
        <v>0</v>
      </c>
      <c r="P177" s="30"/>
      <c r="Q177" s="32">
        <f t="shared" si="197"/>
        <v>5</v>
      </c>
      <c r="R177" s="27"/>
      <c r="S177" s="29">
        <f t="shared" ref="S177:S178" si="208">C177+K177</f>
        <v>8</v>
      </c>
      <c r="T177" s="30">
        <f t="shared" si="129"/>
        <v>0.88888888888888884</v>
      </c>
      <c r="U177" s="30"/>
      <c r="V177" s="31">
        <f t="shared" ref="V177:V178" si="209">F177+N177</f>
        <v>1</v>
      </c>
      <c r="W177" s="30">
        <f t="shared" si="131"/>
        <v>0.1111111111111111</v>
      </c>
      <c r="X177" s="30"/>
      <c r="Y177" s="32">
        <f t="shared" si="198"/>
        <v>9</v>
      </c>
    </row>
    <row r="178" spans="1:25" s="11" customFormat="1" ht="11.25" customHeight="1" x14ac:dyDescent="0.25">
      <c r="A178" s="27"/>
      <c r="B178" s="28" t="s">
        <v>64</v>
      </c>
      <c r="C178" s="18">
        <v>1</v>
      </c>
      <c r="D178" s="30">
        <f t="shared" si="126"/>
        <v>0.5</v>
      </c>
      <c r="E178" s="30"/>
      <c r="F178" s="19">
        <v>1</v>
      </c>
      <c r="G178" s="30">
        <f t="shared" si="127"/>
        <v>0.5</v>
      </c>
      <c r="H178" s="30"/>
      <c r="I178" s="32">
        <f t="shared" si="207"/>
        <v>2</v>
      </c>
      <c r="J178" s="33"/>
      <c r="K178" s="29">
        <v>4</v>
      </c>
      <c r="L178" s="30">
        <f t="shared" si="140"/>
        <v>0.44444444444444442</v>
      </c>
      <c r="M178" s="30"/>
      <c r="N178" s="31">
        <v>5</v>
      </c>
      <c r="O178" s="30">
        <f t="shared" si="141"/>
        <v>0.55555555555555558</v>
      </c>
      <c r="P178" s="30"/>
      <c r="Q178" s="32">
        <f t="shared" si="197"/>
        <v>9</v>
      </c>
      <c r="R178" s="33"/>
      <c r="S178" s="29">
        <f t="shared" si="208"/>
        <v>5</v>
      </c>
      <c r="T178" s="30">
        <f t="shared" si="129"/>
        <v>0.45454545454545453</v>
      </c>
      <c r="U178" s="30"/>
      <c r="V178" s="31">
        <f t="shared" si="209"/>
        <v>6</v>
      </c>
      <c r="W178" s="30">
        <f t="shared" si="131"/>
        <v>0.54545454545454541</v>
      </c>
      <c r="X178" s="30"/>
      <c r="Y178" s="32">
        <f t="shared" si="198"/>
        <v>11</v>
      </c>
    </row>
    <row r="179" spans="1:25" s="11" customFormat="1" ht="11.25" customHeight="1" x14ac:dyDescent="0.25">
      <c r="A179" s="27"/>
      <c r="B179" s="28" t="s">
        <v>202</v>
      </c>
      <c r="C179" s="18">
        <v>1</v>
      </c>
      <c r="D179" s="30">
        <f t="shared" si="126"/>
        <v>1</v>
      </c>
      <c r="E179" s="30"/>
      <c r="F179" s="19">
        <v>0</v>
      </c>
      <c r="G179" s="30">
        <f t="shared" si="127"/>
        <v>0</v>
      </c>
      <c r="H179" s="30"/>
      <c r="I179" s="32">
        <f t="shared" ref="I179" si="210">SUM(C179,F179)</f>
        <v>1</v>
      </c>
      <c r="J179" s="33"/>
      <c r="K179" s="29">
        <v>2</v>
      </c>
      <c r="L179" s="30">
        <f t="shared" si="140"/>
        <v>1</v>
      </c>
      <c r="M179" s="30"/>
      <c r="N179" s="31">
        <v>0</v>
      </c>
      <c r="O179" s="30">
        <f t="shared" si="141"/>
        <v>0</v>
      </c>
      <c r="P179" s="30"/>
      <c r="Q179" s="32">
        <f t="shared" ref="Q179" si="211">SUM(K179,N179)</f>
        <v>2</v>
      </c>
      <c r="R179" s="33"/>
      <c r="S179" s="29">
        <f t="shared" ref="S179" si="212">C179+K179</f>
        <v>3</v>
      </c>
      <c r="T179" s="30">
        <f t="shared" si="129"/>
        <v>1</v>
      </c>
      <c r="U179" s="30"/>
      <c r="V179" s="31">
        <f t="shared" ref="V179" si="213">F179+N179</f>
        <v>0</v>
      </c>
      <c r="W179" s="30">
        <f t="shared" si="131"/>
        <v>0</v>
      </c>
      <c r="X179" s="30"/>
      <c r="Y179" s="32">
        <f t="shared" ref="Y179" si="214">SUM(S179,V179)</f>
        <v>3</v>
      </c>
    </row>
    <row r="180" spans="1:25" s="1" customFormat="1" ht="11.25" customHeight="1" x14ac:dyDescent="0.25">
      <c r="A180" s="29"/>
      <c r="B180" s="28" t="s">
        <v>69</v>
      </c>
      <c r="C180" s="18">
        <v>0</v>
      </c>
      <c r="D180" s="30">
        <f t="shared" si="126"/>
        <v>0</v>
      </c>
      <c r="E180" s="30"/>
      <c r="F180" s="19">
        <v>1</v>
      </c>
      <c r="G180" s="30">
        <f t="shared" si="127"/>
        <v>1</v>
      </c>
      <c r="H180" s="30"/>
      <c r="I180" s="32">
        <f>SUM(C180,F180)</f>
        <v>1</v>
      </c>
      <c r="J180" s="29"/>
      <c r="K180" s="29">
        <v>2</v>
      </c>
      <c r="L180" s="30">
        <f t="shared" si="140"/>
        <v>0.4</v>
      </c>
      <c r="M180" s="30"/>
      <c r="N180" s="31">
        <v>3</v>
      </c>
      <c r="O180" s="30">
        <f t="shared" si="141"/>
        <v>0.6</v>
      </c>
      <c r="P180" s="30"/>
      <c r="Q180" s="32">
        <f t="shared" si="197"/>
        <v>5</v>
      </c>
      <c r="R180" s="27"/>
      <c r="S180" s="29">
        <f>C180+K180</f>
        <v>2</v>
      </c>
      <c r="T180" s="30">
        <f t="shared" si="129"/>
        <v>0.33333333333333331</v>
      </c>
      <c r="U180" s="30"/>
      <c r="V180" s="31">
        <f>F180+N180</f>
        <v>4</v>
      </c>
      <c r="W180" s="30">
        <f t="shared" si="131"/>
        <v>0.66666666666666663</v>
      </c>
      <c r="X180" s="30"/>
      <c r="Y180" s="32">
        <f t="shared" si="198"/>
        <v>6</v>
      </c>
    </row>
    <row r="181" spans="1:25" s="1" customFormat="1" ht="11.25" customHeight="1" x14ac:dyDescent="0.25">
      <c r="A181" s="29"/>
      <c r="B181" s="27" t="s">
        <v>65</v>
      </c>
      <c r="C181" s="29">
        <v>0</v>
      </c>
      <c r="D181" s="30">
        <f t="shared" si="126"/>
        <v>0</v>
      </c>
      <c r="E181" s="30"/>
      <c r="F181" s="31">
        <v>1</v>
      </c>
      <c r="G181" s="30">
        <f t="shared" si="127"/>
        <v>1</v>
      </c>
      <c r="H181" s="30"/>
      <c r="I181" s="32">
        <f>SUM(C181,F181)</f>
        <v>1</v>
      </c>
      <c r="J181" s="29"/>
      <c r="K181" s="29">
        <v>6</v>
      </c>
      <c r="L181" s="30">
        <f t="shared" si="140"/>
        <v>0.54545454545454541</v>
      </c>
      <c r="M181" s="30"/>
      <c r="N181" s="31">
        <v>5</v>
      </c>
      <c r="O181" s="30">
        <f t="shared" si="141"/>
        <v>0.45454545454545453</v>
      </c>
      <c r="P181" s="30"/>
      <c r="Q181" s="32">
        <f t="shared" ref="Q181" si="215">SUM(K181,N181)</f>
        <v>11</v>
      </c>
      <c r="R181" s="27"/>
      <c r="S181" s="29">
        <f>C181+K181</f>
        <v>6</v>
      </c>
      <c r="T181" s="30">
        <f t="shared" si="129"/>
        <v>0.5</v>
      </c>
      <c r="U181" s="30"/>
      <c r="V181" s="31">
        <f>F181+N181</f>
        <v>6</v>
      </c>
      <c r="W181" s="30">
        <f t="shared" si="131"/>
        <v>0.5</v>
      </c>
      <c r="X181" s="30"/>
      <c r="Y181" s="32">
        <f t="shared" ref="Y181" si="216">SUM(S181,V181)</f>
        <v>12</v>
      </c>
    </row>
    <row r="182" spans="1:25" s="1" customFormat="1" ht="10" customHeight="1" x14ac:dyDescent="0.25">
      <c r="A182" s="29"/>
      <c r="B182" s="27"/>
      <c r="C182" s="29"/>
      <c r="D182" s="30"/>
      <c r="E182" s="30"/>
      <c r="F182" s="31"/>
      <c r="G182" s="30"/>
      <c r="H182" s="30"/>
      <c r="I182" s="32"/>
      <c r="J182" s="29"/>
      <c r="K182" s="29"/>
      <c r="L182" s="30"/>
      <c r="M182" s="30"/>
      <c r="N182" s="31"/>
      <c r="O182" s="30"/>
      <c r="P182" s="30"/>
      <c r="Q182" s="32"/>
      <c r="R182" s="27"/>
      <c r="S182" s="29"/>
      <c r="T182" s="30"/>
      <c r="U182" s="30"/>
      <c r="V182" s="31"/>
      <c r="W182" s="30"/>
      <c r="X182" s="30"/>
      <c r="Y182" s="32"/>
    </row>
    <row r="183" spans="1:25" s="2" customFormat="1" ht="11.25" customHeight="1" x14ac:dyDescent="0.25">
      <c r="A183" s="15"/>
      <c r="B183" s="4" t="s">
        <v>215</v>
      </c>
      <c r="C183" s="7">
        <f>SUM(C136:C182)</f>
        <v>81</v>
      </c>
      <c r="D183" s="30">
        <f t="shared" si="126"/>
        <v>0.40703517587939697</v>
      </c>
      <c r="E183" s="30"/>
      <c r="F183" s="7">
        <f>SUM(F136:F182)</f>
        <v>118</v>
      </c>
      <c r="G183" s="30">
        <f t="shared" si="127"/>
        <v>0.59296482412060303</v>
      </c>
      <c r="H183" s="30"/>
      <c r="I183" s="9">
        <f>SUM(C183,F183)</f>
        <v>199</v>
      </c>
      <c r="J183" s="29"/>
      <c r="K183" s="7">
        <f>SUM(K136:K182)</f>
        <v>280</v>
      </c>
      <c r="L183" s="30">
        <f t="shared" si="140"/>
        <v>0.57851239669421484</v>
      </c>
      <c r="M183" s="30"/>
      <c r="N183" s="7">
        <f>SUM(N136:N182)</f>
        <v>204</v>
      </c>
      <c r="O183" s="30">
        <f t="shared" si="141"/>
        <v>0.42148760330578511</v>
      </c>
      <c r="P183" s="30"/>
      <c r="Q183" s="9">
        <f>SUM(K183,N183)</f>
        <v>484</v>
      </c>
      <c r="R183" s="27"/>
      <c r="S183" s="15">
        <f t="shared" si="136"/>
        <v>361</v>
      </c>
      <c r="T183" s="30">
        <f t="shared" si="129"/>
        <v>0.52855051244509521</v>
      </c>
      <c r="U183" s="30"/>
      <c r="V183" s="7">
        <f t="shared" si="137"/>
        <v>322</v>
      </c>
      <c r="W183" s="30">
        <f t="shared" si="131"/>
        <v>0.47144948755490484</v>
      </c>
      <c r="X183" s="30"/>
      <c r="Y183" s="9">
        <f>SUM(S183,V183)</f>
        <v>683</v>
      </c>
    </row>
    <row r="184" spans="1:25" s="1" customFormat="1" ht="10" customHeight="1" x14ac:dyDescent="0.25">
      <c r="A184" s="34"/>
      <c r="B184" s="27"/>
      <c r="C184" s="29"/>
      <c r="D184" s="30"/>
      <c r="E184" s="30"/>
      <c r="F184" s="31"/>
      <c r="G184" s="30"/>
      <c r="H184" s="30"/>
      <c r="I184" s="32"/>
      <c r="J184" s="29"/>
      <c r="K184" s="29"/>
      <c r="L184" s="44"/>
      <c r="M184" s="30"/>
      <c r="N184" s="31"/>
      <c r="O184" s="44"/>
      <c r="P184" s="30"/>
      <c r="Q184" s="32"/>
      <c r="R184" s="27"/>
      <c r="S184" s="29"/>
      <c r="T184" s="30"/>
      <c r="U184" s="30"/>
      <c r="V184" s="31"/>
      <c r="W184" s="30"/>
      <c r="X184" s="30"/>
      <c r="Y184" s="32"/>
    </row>
    <row r="185" spans="1:25" s="1" customFormat="1" ht="11.25" customHeight="1" x14ac:dyDescent="0.25">
      <c r="A185" s="15" t="s">
        <v>8</v>
      </c>
      <c r="B185" s="27"/>
      <c r="C185" s="29"/>
      <c r="D185" s="30"/>
      <c r="E185" s="30"/>
      <c r="F185" s="31"/>
      <c r="G185" s="30"/>
      <c r="H185" s="30"/>
      <c r="I185" s="32"/>
      <c r="J185" s="29"/>
      <c r="K185" s="29"/>
      <c r="L185" s="44"/>
      <c r="M185" s="30"/>
      <c r="N185" s="31"/>
      <c r="O185" s="44"/>
      <c r="P185" s="30"/>
      <c r="Q185" s="32"/>
      <c r="R185" s="27"/>
      <c r="S185" s="29"/>
      <c r="T185" s="30"/>
      <c r="U185" s="30"/>
      <c r="V185" s="31"/>
      <c r="W185" s="30"/>
      <c r="X185" s="30"/>
      <c r="Y185" s="32"/>
    </row>
    <row r="186" spans="1:25" s="1" customFormat="1" ht="11.25" customHeight="1" x14ac:dyDescent="0.25">
      <c r="A186" s="15"/>
      <c r="B186" s="27" t="s">
        <v>74</v>
      </c>
      <c r="C186" s="29"/>
      <c r="D186" s="30"/>
      <c r="E186" s="30"/>
      <c r="F186" s="31"/>
      <c r="G186" s="30"/>
      <c r="H186" s="30"/>
      <c r="I186" s="32"/>
      <c r="J186" s="29"/>
      <c r="K186" s="29"/>
      <c r="L186" s="44"/>
      <c r="M186" s="30"/>
      <c r="N186" s="31"/>
      <c r="O186" s="44"/>
      <c r="P186" s="30"/>
      <c r="Q186" s="32"/>
      <c r="R186" s="27"/>
      <c r="S186" s="29"/>
      <c r="T186" s="30"/>
      <c r="U186" s="30"/>
      <c r="V186" s="31"/>
      <c r="W186" s="30"/>
      <c r="X186" s="30"/>
      <c r="Y186" s="32"/>
    </row>
    <row r="187" spans="1:25" s="1" customFormat="1" ht="11.25" customHeight="1" x14ac:dyDescent="0.25">
      <c r="A187" s="29"/>
      <c r="B187" s="28" t="s">
        <v>75</v>
      </c>
      <c r="C187" s="29"/>
      <c r="D187" s="30"/>
      <c r="E187" s="30"/>
      <c r="F187" s="31"/>
      <c r="G187" s="30"/>
      <c r="H187" s="30"/>
      <c r="I187" s="32"/>
      <c r="J187" s="29"/>
      <c r="K187" s="29"/>
      <c r="L187" s="44"/>
      <c r="M187" s="30"/>
      <c r="N187" s="31"/>
      <c r="O187" s="44"/>
      <c r="P187" s="30"/>
      <c r="Q187" s="32"/>
      <c r="R187" s="27"/>
      <c r="S187" s="29"/>
      <c r="T187" s="30"/>
      <c r="U187" s="30"/>
      <c r="V187" s="31"/>
      <c r="W187" s="30"/>
      <c r="X187" s="30"/>
      <c r="Y187" s="32"/>
    </row>
    <row r="188" spans="1:25" s="1" customFormat="1" ht="11.25" customHeight="1" x14ac:dyDescent="0.25">
      <c r="A188" s="29"/>
      <c r="B188" s="28" t="s">
        <v>76</v>
      </c>
      <c r="C188" s="29">
        <v>12</v>
      </c>
      <c r="D188" s="30">
        <f t="shared" ref="D188:D244" si="217">IFERROR(C188/I188,0)</f>
        <v>0.92307692307692313</v>
      </c>
      <c r="E188" s="30"/>
      <c r="F188" s="31">
        <v>1</v>
      </c>
      <c r="G188" s="30">
        <f t="shared" ref="G188:G244" si="218">IFERROR(F188/I188,0)</f>
        <v>7.6923076923076927E-2</v>
      </c>
      <c r="H188" s="30"/>
      <c r="I188" s="32">
        <f t="shared" ref="I188:I197" si="219">SUM(C188,F188)</f>
        <v>13</v>
      </c>
      <c r="J188" s="29"/>
      <c r="K188" s="29"/>
      <c r="L188" s="44"/>
      <c r="M188" s="30"/>
      <c r="N188" s="31"/>
      <c r="O188" s="44"/>
      <c r="P188" s="30"/>
      <c r="Q188" s="32">
        <f t="shared" ref="Q188:Q197" si="220">SUM(K188,N188)</f>
        <v>0</v>
      </c>
      <c r="R188" s="27"/>
      <c r="S188" s="29">
        <f t="shared" ref="S188:S251" si="221">C188+K188</f>
        <v>12</v>
      </c>
      <c r="T188" s="30">
        <f t="shared" ref="T188:T244" si="222">IFERROR(S188/Y188,0)</f>
        <v>0.92307692307692313</v>
      </c>
      <c r="U188" s="30"/>
      <c r="V188" s="31">
        <f t="shared" ref="V188:V251" si="223">F188+N188</f>
        <v>1</v>
      </c>
      <c r="W188" s="30">
        <f t="shared" ref="W188:W244" si="224">IFERROR(V188/Y188,0)</f>
        <v>7.6923076923076927E-2</v>
      </c>
      <c r="X188" s="30"/>
      <c r="Y188" s="32">
        <f t="shared" ref="Y188:Y197" si="225">SUM(S188,V188)</f>
        <v>13</v>
      </c>
    </row>
    <row r="189" spans="1:25" s="1" customFormat="1" ht="11.25" customHeight="1" x14ac:dyDescent="0.25">
      <c r="A189" s="29"/>
      <c r="B189" s="28" t="s">
        <v>78</v>
      </c>
      <c r="C189" s="29">
        <v>1</v>
      </c>
      <c r="D189" s="30">
        <f t="shared" si="217"/>
        <v>1</v>
      </c>
      <c r="E189" s="30"/>
      <c r="F189" s="31">
        <v>0</v>
      </c>
      <c r="G189" s="30">
        <f t="shared" si="218"/>
        <v>0</v>
      </c>
      <c r="H189" s="30"/>
      <c r="I189" s="32">
        <f t="shared" si="219"/>
        <v>1</v>
      </c>
      <c r="J189" s="29"/>
      <c r="K189" s="29"/>
      <c r="L189" s="44"/>
      <c r="M189" s="30"/>
      <c r="N189" s="31"/>
      <c r="O189" s="44"/>
      <c r="P189" s="30"/>
      <c r="Q189" s="32">
        <f t="shared" si="220"/>
        <v>0</v>
      </c>
      <c r="R189" s="27"/>
      <c r="S189" s="29">
        <f t="shared" si="221"/>
        <v>1</v>
      </c>
      <c r="T189" s="30">
        <f t="shared" si="222"/>
        <v>1</v>
      </c>
      <c r="U189" s="30"/>
      <c r="V189" s="31">
        <f t="shared" si="223"/>
        <v>0</v>
      </c>
      <c r="W189" s="30">
        <f t="shared" si="224"/>
        <v>0</v>
      </c>
      <c r="X189" s="30"/>
      <c r="Y189" s="32">
        <f t="shared" si="225"/>
        <v>1</v>
      </c>
    </row>
    <row r="190" spans="1:25" s="1" customFormat="1" ht="11.25" customHeight="1" x14ac:dyDescent="0.25">
      <c r="A190" s="29"/>
      <c r="B190" s="28" t="s">
        <v>79</v>
      </c>
      <c r="C190" s="29">
        <v>3</v>
      </c>
      <c r="D190" s="30">
        <f t="shared" si="217"/>
        <v>1</v>
      </c>
      <c r="E190" s="30"/>
      <c r="F190" s="31">
        <v>0</v>
      </c>
      <c r="G190" s="30">
        <f t="shared" si="218"/>
        <v>0</v>
      </c>
      <c r="H190" s="30"/>
      <c r="I190" s="32">
        <f t="shared" si="219"/>
        <v>3</v>
      </c>
      <c r="J190" s="29"/>
      <c r="K190" s="29"/>
      <c r="L190" s="44"/>
      <c r="M190" s="30"/>
      <c r="N190" s="31"/>
      <c r="O190" s="44"/>
      <c r="P190" s="30"/>
      <c r="Q190" s="32">
        <f t="shared" si="220"/>
        <v>0</v>
      </c>
      <c r="R190" s="27"/>
      <c r="S190" s="29">
        <f t="shared" si="221"/>
        <v>3</v>
      </c>
      <c r="T190" s="30">
        <f t="shared" si="222"/>
        <v>1</v>
      </c>
      <c r="U190" s="30"/>
      <c r="V190" s="31">
        <f t="shared" si="223"/>
        <v>0</v>
      </c>
      <c r="W190" s="30">
        <f t="shared" si="224"/>
        <v>0</v>
      </c>
      <c r="X190" s="30"/>
      <c r="Y190" s="32">
        <f t="shared" si="225"/>
        <v>3</v>
      </c>
    </row>
    <row r="191" spans="1:25" s="1" customFormat="1" ht="11.25" customHeight="1" x14ac:dyDescent="0.25">
      <c r="A191" s="29"/>
      <c r="B191" s="28" t="s">
        <v>80</v>
      </c>
      <c r="C191" s="29">
        <v>12</v>
      </c>
      <c r="D191" s="30">
        <f t="shared" si="217"/>
        <v>1</v>
      </c>
      <c r="E191" s="30"/>
      <c r="F191" s="31">
        <v>0</v>
      </c>
      <c r="G191" s="30">
        <f t="shared" si="218"/>
        <v>0</v>
      </c>
      <c r="H191" s="30"/>
      <c r="I191" s="32">
        <f t="shared" si="219"/>
        <v>12</v>
      </c>
      <c r="J191" s="29"/>
      <c r="K191" s="29"/>
      <c r="L191" s="44"/>
      <c r="M191" s="30"/>
      <c r="N191" s="31"/>
      <c r="O191" s="44"/>
      <c r="P191" s="30"/>
      <c r="Q191" s="32">
        <f t="shared" si="220"/>
        <v>0</v>
      </c>
      <c r="R191" s="27"/>
      <c r="S191" s="29">
        <f t="shared" si="221"/>
        <v>12</v>
      </c>
      <c r="T191" s="30">
        <f t="shared" si="222"/>
        <v>1</v>
      </c>
      <c r="U191" s="30"/>
      <c r="V191" s="31">
        <f t="shared" si="223"/>
        <v>0</v>
      </c>
      <c r="W191" s="30">
        <f t="shared" si="224"/>
        <v>0</v>
      </c>
      <c r="X191" s="30"/>
      <c r="Y191" s="32">
        <f t="shared" si="225"/>
        <v>12</v>
      </c>
    </row>
    <row r="192" spans="1:25" s="11" customFormat="1" ht="11.25" customHeight="1" x14ac:dyDescent="0.25">
      <c r="A192" s="27"/>
      <c r="B192" s="28" t="s">
        <v>150</v>
      </c>
      <c r="C192" s="18">
        <v>2</v>
      </c>
      <c r="D192" s="30">
        <f t="shared" si="217"/>
        <v>1</v>
      </c>
      <c r="E192" s="30"/>
      <c r="F192" s="19">
        <v>0</v>
      </c>
      <c r="G192" s="30">
        <f t="shared" si="218"/>
        <v>0</v>
      </c>
      <c r="H192" s="30"/>
      <c r="I192" s="32">
        <f t="shared" si="219"/>
        <v>2</v>
      </c>
      <c r="J192" s="33"/>
      <c r="K192" s="29"/>
      <c r="L192" s="44"/>
      <c r="M192" s="30"/>
      <c r="N192" s="31"/>
      <c r="O192" s="44"/>
      <c r="P192" s="30"/>
      <c r="Q192" s="32">
        <f t="shared" si="220"/>
        <v>0</v>
      </c>
      <c r="R192" s="33"/>
      <c r="S192" s="29">
        <f t="shared" si="221"/>
        <v>2</v>
      </c>
      <c r="T192" s="30">
        <f t="shared" si="222"/>
        <v>1</v>
      </c>
      <c r="U192" s="30"/>
      <c r="V192" s="31">
        <f t="shared" si="223"/>
        <v>0</v>
      </c>
      <c r="W192" s="30">
        <f t="shared" si="224"/>
        <v>0</v>
      </c>
      <c r="X192" s="30"/>
      <c r="Y192" s="32">
        <f t="shared" si="225"/>
        <v>2</v>
      </c>
    </row>
    <row r="193" spans="1:25" s="1" customFormat="1" ht="11.25" customHeight="1" x14ac:dyDescent="0.25">
      <c r="A193" s="29"/>
      <c r="B193" s="28" t="s">
        <v>81</v>
      </c>
      <c r="C193" s="29">
        <v>16</v>
      </c>
      <c r="D193" s="30">
        <f t="shared" si="217"/>
        <v>0.88888888888888884</v>
      </c>
      <c r="E193" s="30"/>
      <c r="F193" s="31">
        <v>2</v>
      </c>
      <c r="G193" s="30">
        <f t="shared" si="218"/>
        <v>0.1111111111111111</v>
      </c>
      <c r="H193" s="30"/>
      <c r="I193" s="32">
        <f t="shared" si="219"/>
        <v>18</v>
      </c>
      <c r="J193" s="29"/>
      <c r="K193" s="29"/>
      <c r="L193" s="44"/>
      <c r="M193" s="30"/>
      <c r="N193" s="31"/>
      <c r="O193" s="44"/>
      <c r="P193" s="30"/>
      <c r="Q193" s="32">
        <f t="shared" si="220"/>
        <v>0</v>
      </c>
      <c r="R193" s="27"/>
      <c r="S193" s="29">
        <f t="shared" si="221"/>
        <v>16</v>
      </c>
      <c r="T193" s="30">
        <f t="shared" si="222"/>
        <v>0.88888888888888884</v>
      </c>
      <c r="U193" s="30"/>
      <c r="V193" s="31">
        <f t="shared" si="223"/>
        <v>2</v>
      </c>
      <c r="W193" s="30">
        <f t="shared" si="224"/>
        <v>0.1111111111111111</v>
      </c>
      <c r="X193" s="30"/>
      <c r="Y193" s="32">
        <f t="shared" si="225"/>
        <v>18</v>
      </c>
    </row>
    <row r="194" spans="1:25" s="1" customFormat="1" ht="11.25" customHeight="1" x14ac:dyDescent="0.25">
      <c r="A194" s="29"/>
      <c r="B194" s="28" t="s">
        <v>159</v>
      </c>
      <c r="C194" s="29">
        <v>2</v>
      </c>
      <c r="D194" s="30">
        <f t="shared" si="217"/>
        <v>1</v>
      </c>
      <c r="E194" s="30"/>
      <c r="F194" s="31">
        <v>0</v>
      </c>
      <c r="G194" s="30">
        <f t="shared" si="218"/>
        <v>0</v>
      </c>
      <c r="H194" s="30"/>
      <c r="I194" s="32">
        <f t="shared" si="219"/>
        <v>2</v>
      </c>
      <c r="J194" s="29"/>
      <c r="K194" s="29"/>
      <c r="L194" s="44"/>
      <c r="M194" s="30"/>
      <c r="N194" s="31"/>
      <c r="O194" s="44"/>
      <c r="P194" s="30"/>
      <c r="Q194" s="32">
        <f t="shared" si="220"/>
        <v>0</v>
      </c>
      <c r="R194" s="27"/>
      <c r="S194" s="29">
        <f t="shared" si="221"/>
        <v>2</v>
      </c>
      <c r="T194" s="30">
        <f t="shared" si="222"/>
        <v>1</v>
      </c>
      <c r="U194" s="30"/>
      <c r="V194" s="31">
        <f t="shared" si="223"/>
        <v>0</v>
      </c>
      <c r="W194" s="30">
        <f t="shared" si="224"/>
        <v>0</v>
      </c>
      <c r="X194" s="30"/>
      <c r="Y194" s="32">
        <f t="shared" si="225"/>
        <v>2</v>
      </c>
    </row>
    <row r="195" spans="1:25" s="1" customFormat="1" ht="11.25" customHeight="1" x14ac:dyDescent="0.25">
      <c r="A195" s="29"/>
      <c r="B195" s="28" t="s">
        <v>221</v>
      </c>
      <c r="C195" s="29">
        <v>2</v>
      </c>
      <c r="D195" s="30">
        <f t="shared" si="217"/>
        <v>1</v>
      </c>
      <c r="E195" s="30"/>
      <c r="F195" s="31">
        <v>0</v>
      </c>
      <c r="G195" s="30">
        <f t="shared" si="218"/>
        <v>0</v>
      </c>
      <c r="H195" s="30"/>
      <c r="I195" s="32">
        <f t="shared" ref="I195" si="226">SUM(C195,F195)</f>
        <v>2</v>
      </c>
      <c r="J195" s="29"/>
      <c r="K195" s="29"/>
      <c r="L195" s="44"/>
      <c r="M195" s="30"/>
      <c r="N195" s="31"/>
      <c r="O195" s="44"/>
      <c r="P195" s="30"/>
      <c r="Q195" s="32">
        <f t="shared" ref="Q195" si="227">SUM(K195,N195)</f>
        <v>0</v>
      </c>
      <c r="R195" s="27"/>
      <c r="S195" s="29">
        <f t="shared" ref="S195" si="228">C195+K195</f>
        <v>2</v>
      </c>
      <c r="T195" s="30">
        <f t="shared" si="222"/>
        <v>1</v>
      </c>
      <c r="U195" s="30"/>
      <c r="V195" s="31">
        <f t="shared" ref="V195" si="229">F195+N195</f>
        <v>0</v>
      </c>
      <c r="W195" s="30">
        <f t="shared" si="224"/>
        <v>0</v>
      </c>
      <c r="X195" s="30"/>
      <c r="Y195" s="32">
        <f t="shared" ref="Y195" si="230">SUM(S195,V195)</f>
        <v>2</v>
      </c>
    </row>
    <row r="196" spans="1:25" s="1" customFormat="1" ht="11.25" customHeight="1" x14ac:dyDescent="0.25">
      <c r="A196" s="29"/>
      <c r="B196" s="28" t="s">
        <v>83</v>
      </c>
      <c r="C196" s="29">
        <v>5</v>
      </c>
      <c r="D196" s="30">
        <f t="shared" si="217"/>
        <v>0.625</v>
      </c>
      <c r="E196" s="30"/>
      <c r="F196" s="31">
        <v>3</v>
      </c>
      <c r="G196" s="30">
        <f t="shared" si="218"/>
        <v>0.375</v>
      </c>
      <c r="H196" s="30"/>
      <c r="I196" s="32">
        <f t="shared" si="219"/>
        <v>8</v>
      </c>
      <c r="J196" s="29"/>
      <c r="K196" s="29"/>
      <c r="L196" s="44"/>
      <c r="M196" s="30"/>
      <c r="N196" s="31"/>
      <c r="O196" s="44"/>
      <c r="P196" s="30"/>
      <c r="Q196" s="32">
        <f t="shared" si="220"/>
        <v>0</v>
      </c>
      <c r="R196" s="27"/>
      <c r="S196" s="29">
        <f t="shared" si="221"/>
        <v>5</v>
      </c>
      <c r="T196" s="30">
        <f t="shared" si="222"/>
        <v>0.625</v>
      </c>
      <c r="U196" s="30"/>
      <c r="V196" s="31">
        <f t="shared" si="223"/>
        <v>3</v>
      </c>
      <c r="W196" s="30">
        <f t="shared" si="224"/>
        <v>0.375</v>
      </c>
      <c r="X196" s="30"/>
      <c r="Y196" s="32">
        <f t="shared" si="225"/>
        <v>8</v>
      </c>
    </row>
    <row r="197" spans="1:25" s="1" customFormat="1" ht="11.25" customHeight="1" x14ac:dyDescent="0.25">
      <c r="A197" s="29"/>
      <c r="B197" s="28" t="s">
        <v>84</v>
      </c>
      <c r="C197" s="29">
        <v>1</v>
      </c>
      <c r="D197" s="30">
        <f t="shared" si="217"/>
        <v>1</v>
      </c>
      <c r="E197" s="30"/>
      <c r="F197" s="31">
        <v>0</v>
      </c>
      <c r="G197" s="30">
        <f t="shared" si="218"/>
        <v>0</v>
      </c>
      <c r="H197" s="30"/>
      <c r="I197" s="32">
        <f t="shared" si="219"/>
        <v>1</v>
      </c>
      <c r="J197" s="29"/>
      <c r="K197" s="29"/>
      <c r="L197" s="44"/>
      <c r="M197" s="30"/>
      <c r="N197" s="31"/>
      <c r="O197" s="44"/>
      <c r="P197" s="30"/>
      <c r="Q197" s="32">
        <f t="shared" si="220"/>
        <v>0</v>
      </c>
      <c r="R197" s="27"/>
      <c r="S197" s="29">
        <f t="shared" ref="S197" si="231">C197+K197</f>
        <v>1</v>
      </c>
      <c r="T197" s="30">
        <f t="shared" si="222"/>
        <v>1</v>
      </c>
      <c r="U197" s="30"/>
      <c r="V197" s="31">
        <f t="shared" ref="V197" si="232">F197+N197</f>
        <v>0</v>
      </c>
      <c r="W197" s="30">
        <f t="shared" si="224"/>
        <v>0</v>
      </c>
      <c r="X197" s="30"/>
      <c r="Y197" s="32">
        <f t="shared" si="225"/>
        <v>1</v>
      </c>
    </row>
    <row r="198" spans="1:25" s="1" customFormat="1" ht="11.25" customHeight="1" x14ac:dyDescent="0.25">
      <c r="A198" s="29"/>
      <c r="B198" s="28" t="s">
        <v>85</v>
      </c>
      <c r="C198" s="29"/>
      <c r="D198" s="30"/>
      <c r="E198" s="30"/>
      <c r="F198" s="31"/>
      <c r="G198" s="30"/>
      <c r="H198" s="30"/>
      <c r="I198" s="32"/>
      <c r="J198" s="29"/>
      <c r="K198" s="29"/>
      <c r="L198" s="44"/>
      <c r="M198" s="30"/>
      <c r="N198" s="31"/>
      <c r="O198" s="44"/>
      <c r="P198" s="30"/>
      <c r="Q198" s="32"/>
      <c r="R198" s="27"/>
      <c r="S198" s="29"/>
      <c r="T198" s="30"/>
      <c r="U198" s="30"/>
      <c r="V198" s="31"/>
      <c r="W198" s="30"/>
      <c r="X198" s="30"/>
      <c r="Y198" s="32"/>
    </row>
    <row r="199" spans="1:25" s="1" customFormat="1" ht="11.25" customHeight="1" x14ac:dyDescent="0.25">
      <c r="A199" s="29"/>
      <c r="B199" s="28" t="s">
        <v>76</v>
      </c>
      <c r="C199" s="29">
        <v>8</v>
      </c>
      <c r="D199" s="30">
        <f t="shared" si="217"/>
        <v>1</v>
      </c>
      <c r="E199" s="30"/>
      <c r="F199" s="31">
        <v>0</v>
      </c>
      <c r="G199" s="30">
        <f t="shared" si="218"/>
        <v>0</v>
      </c>
      <c r="H199" s="30"/>
      <c r="I199" s="32">
        <f t="shared" ref="I199:I210" si="233">SUM(C199,F199)</f>
        <v>8</v>
      </c>
      <c r="J199" s="29"/>
      <c r="K199" s="29"/>
      <c r="L199" s="44"/>
      <c r="M199" s="30"/>
      <c r="N199" s="31"/>
      <c r="O199" s="44"/>
      <c r="P199" s="30"/>
      <c r="Q199" s="32">
        <f t="shared" ref="Q199:Q210" si="234">SUM(K199,N199)</f>
        <v>0</v>
      </c>
      <c r="R199" s="27"/>
      <c r="S199" s="29">
        <f t="shared" si="221"/>
        <v>8</v>
      </c>
      <c r="T199" s="30">
        <f t="shared" si="222"/>
        <v>1</v>
      </c>
      <c r="U199" s="30"/>
      <c r="V199" s="31">
        <f t="shared" si="223"/>
        <v>0</v>
      </c>
      <c r="W199" s="30">
        <f t="shared" si="224"/>
        <v>0</v>
      </c>
      <c r="X199" s="30"/>
      <c r="Y199" s="32">
        <f t="shared" ref="Y199:Y210" si="235">SUM(S199,V199)</f>
        <v>8</v>
      </c>
    </row>
    <row r="200" spans="1:25" s="1" customFormat="1" ht="11.25" customHeight="1" x14ac:dyDescent="0.25">
      <c r="A200" s="29"/>
      <c r="B200" s="28" t="s">
        <v>77</v>
      </c>
      <c r="C200" s="29">
        <v>1</v>
      </c>
      <c r="D200" s="30">
        <f t="shared" si="217"/>
        <v>1</v>
      </c>
      <c r="E200" s="30"/>
      <c r="F200" s="31">
        <v>0</v>
      </c>
      <c r="G200" s="30">
        <f t="shared" si="218"/>
        <v>0</v>
      </c>
      <c r="H200" s="30"/>
      <c r="I200" s="32">
        <f t="shared" ref="I200" si="236">SUM(C200,F200)</f>
        <v>1</v>
      </c>
      <c r="J200" s="29"/>
      <c r="K200" s="29"/>
      <c r="L200" s="44"/>
      <c r="M200" s="30"/>
      <c r="N200" s="31"/>
      <c r="O200" s="44"/>
      <c r="P200" s="30"/>
      <c r="Q200" s="32">
        <f t="shared" ref="Q200" si="237">SUM(K200,N200)</f>
        <v>0</v>
      </c>
      <c r="R200" s="27"/>
      <c r="S200" s="29">
        <f t="shared" ref="S200" si="238">C200+K200</f>
        <v>1</v>
      </c>
      <c r="T200" s="30">
        <f t="shared" si="222"/>
        <v>1</v>
      </c>
      <c r="U200" s="30"/>
      <c r="V200" s="31">
        <f t="shared" ref="V200" si="239">F200+N200</f>
        <v>0</v>
      </c>
      <c r="W200" s="30">
        <f t="shared" si="224"/>
        <v>0</v>
      </c>
      <c r="X200" s="30"/>
      <c r="Y200" s="32">
        <f t="shared" ref="Y200" si="240">SUM(S200,V200)</f>
        <v>1</v>
      </c>
    </row>
    <row r="201" spans="1:25" s="1" customFormat="1" ht="11.25" customHeight="1" x14ac:dyDescent="0.25">
      <c r="A201" s="29"/>
      <c r="B201" s="28" t="s">
        <v>78</v>
      </c>
      <c r="C201" s="29">
        <v>1</v>
      </c>
      <c r="D201" s="30">
        <f t="shared" si="217"/>
        <v>1</v>
      </c>
      <c r="E201" s="30"/>
      <c r="F201" s="31">
        <v>0</v>
      </c>
      <c r="G201" s="30">
        <f t="shared" si="218"/>
        <v>0</v>
      </c>
      <c r="H201" s="30"/>
      <c r="I201" s="32">
        <f t="shared" si="233"/>
        <v>1</v>
      </c>
      <c r="J201" s="29"/>
      <c r="K201" s="29"/>
      <c r="L201" s="44"/>
      <c r="M201" s="30"/>
      <c r="N201" s="31"/>
      <c r="O201" s="44"/>
      <c r="P201" s="30"/>
      <c r="Q201" s="32">
        <f t="shared" si="234"/>
        <v>0</v>
      </c>
      <c r="R201" s="27"/>
      <c r="S201" s="29">
        <f t="shared" si="221"/>
        <v>1</v>
      </c>
      <c r="T201" s="30">
        <f t="shared" si="222"/>
        <v>1</v>
      </c>
      <c r="U201" s="30"/>
      <c r="V201" s="31">
        <f t="shared" si="223"/>
        <v>0</v>
      </c>
      <c r="W201" s="30">
        <f t="shared" si="224"/>
        <v>0</v>
      </c>
      <c r="X201" s="30"/>
      <c r="Y201" s="32">
        <f t="shared" si="235"/>
        <v>1</v>
      </c>
    </row>
    <row r="202" spans="1:25" s="11" customFormat="1" ht="11.25" customHeight="1" x14ac:dyDescent="0.25">
      <c r="A202" s="27"/>
      <c r="B202" s="28" t="s">
        <v>89</v>
      </c>
      <c r="C202" s="18">
        <v>3</v>
      </c>
      <c r="D202" s="30">
        <f t="shared" si="217"/>
        <v>1</v>
      </c>
      <c r="E202" s="30"/>
      <c r="F202" s="19">
        <v>0</v>
      </c>
      <c r="G202" s="30">
        <f t="shared" si="218"/>
        <v>0</v>
      </c>
      <c r="H202" s="30"/>
      <c r="I202" s="32">
        <f t="shared" si="233"/>
        <v>3</v>
      </c>
      <c r="J202" s="33"/>
      <c r="K202" s="29"/>
      <c r="L202" s="44"/>
      <c r="M202" s="30"/>
      <c r="N202" s="31"/>
      <c r="O202" s="44"/>
      <c r="P202" s="30"/>
      <c r="Q202" s="32">
        <f t="shared" si="234"/>
        <v>0</v>
      </c>
      <c r="R202" s="33"/>
      <c r="S202" s="29">
        <f t="shared" si="221"/>
        <v>3</v>
      </c>
      <c r="T202" s="30">
        <f t="shared" si="222"/>
        <v>1</v>
      </c>
      <c r="U202" s="30"/>
      <c r="V202" s="31">
        <f t="shared" si="223"/>
        <v>0</v>
      </c>
      <c r="W202" s="30">
        <f t="shared" si="224"/>
        <v>0</v>
      </c>
      <c r="X202" s="30"/>
      <c r="Y202" s="32">
        <f t="shared" si="235"/>
        <v>3</v>
      </c>
    </row>
    <row r="203" spans="1:25" s="1" customFormat="1" ht="11.25" customHeight="1" x14ac:dyDescent="0.25">
      <c r="A203" s="29"/>
      <c r="B203" s="28" t="s">
        <v>79</v>
      </c>
      <c r="C203" s="29">
        <v>10</v>
      </c>
      <c r="D203" s="30">
        <f t="shared" si="217"/>
        <v>0.76923076923076927</v>
      </c>
      <c r="E203" s="30"/>
      <c r="F203" s="31">
        <v>3</v>
      </c>
      <c r="G203" s="30">
        <f t="shared" si="218"/>
        <v>0.23076923076923078</v>
      </c>
      <c r="H203" s="30"/>
      <c r="I203" s="32">
        <f t="shared" si="233"/>
        <v>13</v>
      </c>
      <c r="J203" s="29"/>
      <c r="K203" s="29"/>
      <c r="L203" s="44"/>
      <c r="M203" s="30"/>
      <c r="N203" s="31"/>
      <c r="O203" s="44"/>
      <c r="P203" s="30"/>
      <c r="Q203" s="32">
        <f t="shared" si="234"/>
        <v>0</v>
      </c>
      <c r="R203" s="27"/>
      <c r="S203" s="29">
        <f t="shared" si="221"/>
        <v>10</v>
      </c>
      <c r="T203" s="30">
        <f t="shared" si="222"/>
        <v>0.76923076923076927</v>
      </c>
      <c r="U203" s="30"/>
      <c r="V203" s="31">
        <f t="shared" si="223"/>
        <v>3</v>
      </c>
      <c r="W203" s="30">
        <f t="shared" si="224"/>
        <v>0.23076923076923078</v>
      </c>
      <c r="X203" s="30"/>
      <c r="Y203" s="32">
        <f t="shared" si="235"/>
        <v>13</v>
      </c>
    </row>
    <row r="204" spans="1:25" s="1" customFormat="1" ht="11.25" customHeight="1" x14ac:dyDescent="0.25">
      <c r="A204" s="29"/>
      <c r="B204" s="28" t="s">
        <v>80</v>
      </c>
      <c r="C204" s="29">
        <v>4</v>
      </c>
      <c r="D204" s="30">
        <f t="shared" si="217"/>
        <v>0.66666666666666663</v>
      </c>
      <c r="E204" s="30"/>
      <c r="F204" s="31">
        <v>2</v>
      </c>
      <c r="G204" s="30">
        <f t="shared" si="218"/>
        <v>0.33333333333333331</v>
      </c>
      <c r="H204" s="30"/>
      <c r="I204" s="32">
        <f t="shared" si="233"/>
        <v>6</v>
      </c>
      <c r="J204" s="29"/>
      <c r="K204" s="29"/>
      <c r="L204" s="44"/>
      <c r="M204" s="30"/>
      <c r="N204" s="31"/>
      <c r="O204" s="44"/>
      <c r="P204" s="30"/>
      <c r="Q204" s="32">
        <f t="shared" si="234"/>
        <v>0</v>
      </c>
      <c r="R204" s="27"/>
      <c r="S204" s="29">
        <f t="shared" si="221"/>
        <v>4</v>
      </c>
      <c r="T204" s="30">
        <f t="shared" si="222"/>
        <v>0.66666666666666663</v>
      </c>
      <c r="U204" s="30"/>
      <c r="V204" s="31">
        <f t="shared" si="223"/>
        <v>2</v>
      </c>
      <c r="W204" s="30">
        <f t="shared" si="224"/>
        <v>0.33333333333333331</v>
      </c>
      <c r="X204" s="30"/>
      <c r="Y204" s="32">
        <f t="shared" si="235"/>
        <v>6</v>
      </c>
    </row>
    <row r="205" spans="1:25" s="1" customFormat="1" ht="11.25" customHeight="1" x14ac:dyDescent="0.25">
      <c r="A205" s="29"/>
      <c r="B205" s="28" t="s">
        <v>150</v>
      </c>
      <c r="C205" s="29">
        <v>1</v>
      </c>
      <c r="D205" s="30">
        <f t="shared" si="217"/>
        <v>1</v>
      </c>
      <c r="E205" s="30"/>
      <c r="F205" s="31">
        <v>0</v>
      </c>
      <c r="G205" s="30">
        <f t="shared" si="218"/>
        <v>0</v>
      </c>
      <c r="H205" s="30"/>
      <c r="I205" s="32">
        <f t="shared" si="233"/>
        <v>1</v>
      </c>
      <c r="J205" s="29"/>
      <c r="K205" s="29"/>
      <c r="L205" s="44"/>
      <c r="M205" s="30"/>
      <c r="N205" s="31"/>
      <c r="O205" s="44"/>
      <c r="P205" s="30"/>
      <c r="Q205" s="32">
        <f t="shared" si="234"/>
        <v>0</v>
      </c>
      <c r="R205" s="27"/>
      <c r="S205" s="29">
        <f t="shared" si="221"/>
        <v>1</v>
      </c>
      <c r="T205" s="30">
        <f t="shared" si="222"/>
        <v>1</v>
      </c>
      <c r="U205" s="30"/>
      <c r="V205" s="31">
        <f t="shared" si="223"/>
        <v>0</v>
      </c>
      <c r="W205" s="30">
        <f t="shared" si="224"/>
        <v>0</v>
      </c>
      <c r="X205" s="30"/>
      <c r="Y205" s="32">
        <f t="shared" si="235"/>
        <v>1</v>
      </c>
    </row>
    <row r="206" spans="1:25" s="1" customFormat="1" ht="11.25" customHeight="1" x14ac:dyDescent="0.25">
      <c r="A206" s="29"/>
      <c r="B206" s="28" t="s">
        <v>81</v>
      </c>
      <c r="C206" s="29">
        <v>2</v>
      </c>
      <c r="D206" s="30">
        <f t="shared" si="217"/>
        <v>0.4</v>
      </c>
      <c r="E206" s="30"/>
      <c r="F206" s="31">
        <v>3</v>
      </c>
      <c r="G206" s="30">
        <f t="shared" si="218"/>
        <v>0.6</v>
      </c>
      <c r="H206" s="30"/>
      <c r="I206" s="32">
        <f t="shared" si="233"/>
        <v>5</v>
      </c>
      <c r="J206" s="29"/>
      <c r="K206" s="29"/>
      <c r="L206" s="44"/>
      <c r="M206" s="30"/>
      <c r="N206" s="31"/>
      <c r="O206" s="44"/>
      <c r="P206" s="30"/>
      <c r="Q206" s="32">
        <f t="shared" si="234"/>
        <v>0</v>
      </c>
      <c r="R206" s="27"/>
      <c r="S206" s="29">
        <f t="shared" si="221"/>
        <v>2</v>
      </c>
      <c r="T206" s="30">
        <f t="shared" si="222"/>
        <v>0.4</v>
      </c>
      <c r="U206" s="30"/>
      <c r="V206" s="31">
        <f t="shared" si="223"/>
        <v>3</v>
      </c>
      <c r="W206" s="30">
        <f t="shared" si="224"/>
        <v>0.6</v>
      </c>
      <c r="X206" s="30"/>
      <c r="Y206" s="32">
        <f t="shared" si="235"/>
        <v>5</v>
      </c>
    </row>
    <row r="207" spans="1:25" s="11" customFormat="1" ht="11.25" customHeight="1" x14ac:dyDescent="0.25">
      <c r="A207" s="27"/>
      <c r="B207" s="28" t="s">
        <v>82</v>
      </c>
      <c r="C207" s="18">
        <v>0</v>
      </c>
      <c r="D207" s="30">
        <f t="shared" si="217"/>
        <v>0</v>
      </c>
      <c r="E207" s="30"/>
      <c r="F207" s="19">
        <v>1</v>
      </c>
      <c r="G207" s="30">
        <f t="shared" si="218"/>
        <v>1</v>
      </c>
      <c r="H207" s="30"/>
      <c r="I207" s="32">
        <f t="shared" si="233"/>
        <v>1</v>
      </c>
      <c r="J207" s="33"/>
      <c r="K207" s="29"/>
      <c r="L207" s="44"/>
      <c r="M207" s="30"/>
      <c r="N207" s="31"/>
      <c r="O207" s="44"/>
      <c r="P207" s="30"/>
      <c r="Q207" s="32">
        <f t="shared" si="234"/>
        <v>0</v>
      </c>
      <c r="R207" s="33"/>
      <c r="S207" s="29">
        <f t="shared" si="221"/>
        <v>0</v>
      </c>
      <c r="T207" s="30">
        <f t="shared" si="222"/>
        <v>0</v>
      </c>
      <c r="U207" s="30"/>
      <c r="V207" s="31">
        <f t="shared" si="223"/>
        <v>1</v>
      </c>
      <c r="W207" s="30">
        <f t="shared" si="224"/>
        <v>1</v>
      </c>
      <c r="X207" s="30"/>
      <c r="Y207" s="32">
        <f t="shared" si="235"/>
        <v>1</v>
      </c>
    </row>
    <row r="208" spans="1:25" s="1" customFormat="1" ht="11.25" customHeight="1" x14ac:dyDescent="0.25">
      <c r="A208" s="29"/>
      <c r="B208" s="28" t="s">
        <v>221</v>
      </c>
      <c r="C208" s="29">
        <v>1</v>
      </c>
      <c r="D208" s="30">
        <f t="shared" si="217"/>
        <v>1</v>
      </c>
      <c r="E208" s="30"/>
      <c r="F208" s="31">
        <v>0</v>
      </c>
      <c r="G208" s="30">
        <f t="shared" si="218"/>
        <v>0</v>
      </c>
      <c r="H208" s="30"/>
      <c r="I208" s="32">
        <f t="shared" si="233"/>
        <v>1</v>
      </c>
      <c r="J208" s="29"/>
      <c r="K208" s="29"/>
      <c r="L208" s="44"/>
      <c r="M208" s="30"/>
      <c r="N208" s="31"/>
      <c r="O208" s="44"/>
      <c r="P208" s="30"/>
      <c r="Q208" s="32">
        <f t="shared" si="234"/>
        <v>0</v>
      </c>
      <c r="R208" s="27"/>
      <c r="S208" s="29">
        <f t="shared" si="221"/>
        <v>1</v>
      </c>
      <c r="T208" s="30">
        <f t="shared" si="222"/>
        <v>1</v>
      </c>
      <c r="U208" s="30"/>
      <c r="V208" s="31">
        <f t="shared" si="223"/>
        <v>0</v>
      </c>
      <c r="W208" s="30">
        <f t="shared" si="224"/>
        <v>0</v>
      </c>
      <c r="X208" s="30"/>
      <c r="Y208" s="32">
        <f t="shared" si="235"/>
        <v>1</v>
      </c>
    </row>
    <row r="209" spans="1:25" s="1" customFormat="1" ht="11.25" customHeight="1" x14ac:dyDescent="0.25">
      <c r="A209" s="29"/>
      <c r="B209" s="28" t="s">
        <v>83</v>
      </c>
      <c r="C209" s="29">
        <v>2</v>
      </c>
      <c r="D209" s="30">
        <f t="shared" si="217"/>
        <v>0.2857142857142857</v>
      </c>
      <c r="E209" s="30"/>
      <c r="F209" s="31">
        <v>5</v>
      </c>
      <c r="G209" s="30">
        <f t="shared" si="218"/>
        <v>0.7142857142857143</v>
      </c>
      <c r="H209" s="30"/>
      <c r="I209" s="32">
        <f t="shared" si="233"/>
        <v>7</v>
      </c>
      <c r="J209" s="29"/>
      <c r="K209" s="29"/>
      <c r="L209" s="44"/>
      <c r="M209" s="30"/>
      <c r="N209" s="31"/>
      <c r="O209" s="44"/>
      <c r="P209" s="30"/>
      <c r="Q209" s="32">
        <f t="shared" si="234"/>
        <v>0</v>
      </c>
      <c r="R209" s="27"/>
      <c r="S209" s="29">
        <f t="shared" si="221"/>
        <v>2</v>
      </c>
      <c r="T209" s="30">
        <f t="shared" si="222"/>
        <v>0.2857142857142857</v>
      </c>
      <c r="U209" s="30"/>
      <c r="V209" s="31">
        <f t="shared" si="223"/>
        <v>5</v>
      </c>
      <c r="W209" s="30">
        <f t="shared" si="224"/>
        <v>0.7142857142857143</v>
      </c>
      <c r="X209" s="30"/>
      <c r="Y209" s="32">
        <f t="shared" si="235"/>
        <v>7</v>
      </c>
    </row>
    <row r="210" spans="1:25" s="1" customFormat="1" ht="11.25" customHeight="1" x14ac:dyDescent="0.25">
      <c r="A210" s="29"/>
      <c r="B210" s="28" t="s">
        <v>86</v>
      </c>
      <c r="C210" s="29">
        <v>4</v>
      </c>
      <c r="D210" s="30">
        <f t="shared" si="217"/>
        <v>0.36363636363636365</v>
      </c>
      <c r="E210" s="30"/>
      <c r="F210" s="31">
        <v>7</v>
      </c>
      <c r="G210" s="30">
        <f t="shared" si="218"/>
        <v>0.63636363636363635</v>
      </c>
      <c r="H210" s="30"/>
      <c r="I210" s="32">
        <f t="shared" si="233"/>
        <v>11</v>
      </c>
      <c r="J210" s="29"/>
      <c r="K210" s="29"/>
      <c r="L210" s="44"/>
      <c r="M210" s="30"/>
      <c r="N210" s="31"/>
      <c r="O210" s="44"/>
      <c r="P210" s="30"/>
      <c r="Q210" s="32">
        <f t="shared" si="234"/>
        <v>0</v>
      </c>
      <c r="R210" s="27"/>
      <c r="S210" s="29">
        <f t="shared" si="221"/>
        <v>4</v>
      </c>
      <c r="T210" s="30">
        <f t="shared" si="222"/>
        <v>0.36363636363636365</v>
      </c>
      <c r="U210" s="30"/>
      <c r="V210" s="31">
        <f t="shared" si="223"/>
        <v>7</v>
      </c>
      <c r="W210" s="30">
        <f t="shared" si="224"/>
        <v>0.63636363636363635</v>
      </c>
      <c r="X210" s="30"/>
      <c r="Y210" s="32">
        <f t="shared" si="235"/>
        <v>11</v>
      </c>
    </row>
    <row r="211" spans="1:25" s="1" customFormat="1" ht="11.25" customHeight="1" x14ac:dyDescent="0.25">
      <c r="A211" s="29"/>
      <c r="B211" s="28" t="s">
        <v>87</v>
      </c>
      <c r="C211" s="29"/>
      <c r="D211" s="30"/>
      <c r="E211" s="29"/>
      <c r="F211" s="29"/>
      <c r="G211" s="30"/>
      <c r="H211" s="30"/>
      <c r="I211" s="32"/>
      <c r="J211" s="29"/>
      <c r="K211" s="29"/>
      <c r="L211" s="44"/>
      <c r="M211" s="30"/>
      <c r="N211" s="31"/>
      <c r="O211" s="44"/>
      <c r="P211" s="30"/>
      <c r="Q211" s="32"/>
      <c r="R211" s="27"/>
      <c r="S211" s="29"/>
      <c r="T211" s="30"/>
      <c r="U211" s="30"/>
      <c r="V211" s="31"/>
      <c r="W211" s="30"/>
      <c r="X211" s="30"/>
      <c r="Y211" s="32"/>
    </row>
    <row r="212" spans="1:25" s="1" customFormat="1" ht="11.25" customHeight="1" x14ac:dyDescent="0.25">
      <c r="A212" s="29"/>
      <c r="B212" s="28" t="s">
        <v>88</v>
      </c>
      <c r="C212" s="29">
        <v>5</v>
      </c>
      <c r="D212" s="30">
        <f t="shared" si="217"/>
        <v>0.5</v>
      </c>
      <c r="E212" s="30"/>
      <c r="F212" s="31">
        <v>5</v>
      </c>
      <c r="G212" s="30">
        <f t="shared" si="218"/>
        <v>0.5</v>
      </c>
      <c r="H212" s="30"/>
      <c r="I212" s="32">
        <f t="shared" ref="I212:I213" si="241">SUM(C212,F212)</f>
        <v>10</v>
      </c>
      <c r="J212" s="29"/>
      <c r="K212" s="29"/>
      <c r="L212" s="44"/>
      <c r="M212" s="30"/>
      <c r="N212" s="31"/>
      <c r="O212" s="44"/>
      <c r="P212" s="30"/>
      <c r="Q212" s="32">
        <f t="shared" ref="Q212:Q213" si="242">SUM(K212,N212)</f>
        <v>0</v>
      </c>
      <c r="R212" s="27"/>
      <c r="S212" s="29">
        <f t="shared" si="221"/>
        <v>5</v>
      </c>
      <c r="T212" s="30">
        <f t="shared" si="222"/>
        <v>0.5</v>
      </c>
      <c r="U212" s="30"/>
      <c r="V212" s="31">
        <f t="shared" si="223"/>
        <v>5</v>
      </c>
      <c r="W212" s="30">
        <f t="shared" si="224"/>
        <v>0.5</v>
      </c>
      <c r="X212" s="30"/>
      <c r="Y212" s="32">
        <f t="shared" ref="Y212:Y213" si="243">SUM(S212,V212)</f>
        <v>10</v>
      </c>
    </row>
    <row r="213" spans="1:25" s="1" customFormat="1" ht="11.25" customHeight="1" x14ac:dyDescent="0.25">
      <c r="A213" s="29"/>
      <c r="B213" s="28" t="s">
        <v>205</v>
      </c>
      <c r="C213" s="29">
        <v>0</v>
      </c>
      <c r="D213" s="30">
        <f t="shared" si="217"/>
        <v>0</v>
      </c>
      <c r="E213" s="30"/>
      <c r="F213" s="31">
        <v>1</v>
      </c>
      <c r="G213" s="30">
        <f t="shared" si="218"/>
        <v>1</v>
      </c>
      <c r="H213" s="30"/>
      <c r="I213" s="32">
        <f t="shared" si="241"/>
        <v>1</v>
      </c>
      <c r="J213" s="29"/>
      <c r="K213" s="29"/>
      <c r="L213" s="44"/>
      <c r="M213" s="30"/>
      <c r="N213" s="31"/>
      <c r="O213" s="44"/>
      <c r="P213" s="30"/>
      <c r="Q213" s="32">
        <f t="shared" si="242"/>
        <v>0</v>
      </c>
      <c r="R213" s="27"/>
      <c r="S213" s="29">
        <f t="shared" ref="S213" si="244">C213+K213</f>
        <v>0</v>
      </c>
      <c r="T213" s="30">
        <f t="shared" si="222"/>
        <v>0</v>
      </c>
      <c r="U213" s="30"/>
      <c r="V213" s="31">
        <f t="shared" ref="V213" si="245">F213+N213</f>
        <v>1</v>
      </c>
      <c r="W213" s="30">
        <f t="shared" si="224"/>
        <v>1</v>
      </c>
      <c r="X213" s="30"/>
      <c r="Y213" s="32">
        <f t="shared" si="243"/>
        <v>1</v>
      </c>
    </row>
    <row r="214" spans="1:25" s="1" customFormat="1" ht="11.25" customHeight="1" x14ac:dyDescent="0.25">
      <c r="A214" s="29"/>
      <c r="B214" s="28" t="s">
        <v>233</v>
      </c>
      <c r="C214" s="29">
        <v>0</v>
      </c>
      <c r="D214" s="30">
        <f t="shared" si="217"/>
        <v>0</v>
      </c>
      <c r="E214" s="30"/>
      <c r="F214" s="31">
        <v>2</v>
      </c>
      <c r="G214" s="30">
        <f t="shared" si="218"/>
        <v>1</v>
      </c>
      <c r="H214" s="30"/>
      <c r="I214" s="32">
        <f t="shared" ref="I214" si="246">SUM(C214,F214)</f>
        <v>2</v>
      </c>
      <c r="J214" s="29"/>
      <c r="K214" s="29"/>
      <c r="L214" s="44"/>
      <c r="M214" s="30"/>
      <c r="N214" s="31"/>
      <c r="O214" s="44"/>
      <c r="P214" s="30"/>
      <c r="Q214" s="32">
        <f t="shared" ref="Q214" si="247">SUM(K214,N214)</f>
        <v>0</v>
      </c>
      <c r="R214" s="27"/>
      <c r="S214" s="29">
        <f t="shared" ref="S214" si="248">C214+K214</f>
        <v>0</v>
      </c>
      <c r="T214" s="30">
        <f t="shared" si="222"/>
        <v>0</v>
      </c>
      <c r="U214" s="30"/>
      <c r="V214" s="31">
        <f t="shared" ref="V214" si="249">F214+N214</f>
        <v>2</v>
      </c>
      <c r="W214" s="30">
        <f t="shared" si="224"/>
        <v>1</v>
      </c>
      <c r="X214" s="30"/>
      <c r="Y214" s="32">
        <f t="shared" ref="Y214" si="250">SUM(S214,V214)</f>
        <v>2</v>
      </c>
    </row>
    <row r="215" spans="1:25" s="1" customFormat="1" ht="11.25" customHeight="1" x14ac:dyDescent="0.25">
      <c r="A215" s="29"/>
      <c r="B215" s="28" t="s">
        <v>76</v>
      </c>
      <c r="C215" s="29">
        <v>10</v>
      </c>
      <c r="D215" s="30">
        <f t="shared" si="217"/>
        <v>0.83333333333333337</v>
      </c>
      <c r="E215" s="30"/>
      <c r="F215" s="31">
        <v>2</v>
      </c>
      <c r="G215" s="30">
        <f t="shared" si="218"/>
        <v>0.16666666666666666</v>
      </c>
      <c r="H215" s="30"/>
      <c r="I215" s="32">
        <f t="shared" ref="I215:I227" si="251">SUM(C215,F215)</f>
        <v>12</v>
      </c>
      <c r="J215" s="29"/>
      <c r="K215" s="29"/>
      <c r="L215" s="44"/>
      <c r="M215" s="30"/>
      <c r="N215" s="31"/>
      <c r="O215" s="44"/>
      <c r="P215" s="30"/>
      <c r="Q215" s="32">
        <f t="shared" ref="Q215:Q219" si="252">SUM(K215,N215)</f>
        <v>0</v>
      </c>
      <c r="R215" s="27"/>
      <c r="S215" s="29">
        <f t="shared" si="221"/>
        <v>10</v>
      </c>
      <c r="T215" s="30">
        <f t="shared" si="222"/>
        <v>0.83333333333333337</v>
      </c>
      <c r="U215" s="30"/>
      <c r="V215" s="31">
        <f t="shared" si="223"/>
        <v>2</v>
      </c>
      <c r="W215" s="30">
        <f t="shared" si="224"/>
        <v>0.16666666666666666</v>
      </c>
      <c r="X215" s="30"/>
      <c r="Y215" s="32">
        <f t="shared" ref="Y215:Y219" si="253">SUM(S215,V215)</f>
        <v>12</v>
      </c>
    </row>
    <row r="216" spans="1:25" s="1" customFormat="1" ht="11.25" customHeight="1" x14ac:dyDescent="0.25">
      <c r="A216" s="29"/>
      <c r="B216" s="28" t="s">
        <v>77</v>
      </c>
      <c r="C216" s="29">
        <v>9</v>
      </c>
      <c r="D216" s="30">
        <f t="shared" si="217"/>
        <v>0.9</v>
      </c>
      <c r="E216" s="30"/>
      <c r="F216" s="31">
        <v>1</v>
      </c>
      <c r="G216" s="30">
        <f t="shared" si="218"/>
        <v>0.1</v>
      </c>
      <c r="H216" s="30"/>
      <c r="I216" s="32">
        <f t="shared" si="251"/>
        <v>10</v>
      </c>
      <c r="J216" s="29"/>
      <c r="K216" s="29"/>
      <c r="L216" s="44"/>
      <c r="M216" s="30"/>
      <c r="N216" s="31"/>
      <c r="O216" s="44"/>
      <c r="P216" s="30"/>
      <c r="Q216" s="32">
        <f t="shared" si="252"/>
        <v>0</v>
      </c>
      <c r="R216" s="27"/>
      <c r="S216" s="29">
        <f t="shared" si="221"/>
        <v>9</v>
      </c>
      <c r="T216" s="30">
        <f t="shared" si="222"/>
        <v>0.9</v>
      </c>
      <c r="U216" s="30"/>
      <c r="V216" s="31">
        <f t="shared" si="223"/>
        <v>1</v>
      </c>
      <c r="W216" s="30">
        <f t="shared" si="224"/>
        <v>0.1</v>
      </c>
      <c r="X216" s="30"/>
      <c r="Y216" s="32">
        <f t="shared" si="253"/>
        <v>10</v>
      </c>
    </row>
    <row r="217" spans="1:25" s="11" customFormat="1" ht="11.25" customHeight="1" x14ac:dyDescent="0.25">
      <c r="A217" s="27"/>
      <c r="B217" s="28" t="s">
        <v>78</v>
      </c>
      <c r="C217" s="18">
        <v>1</v>
      </c>
      <c r="D217" s="30">
        <f t="shared" si="217"/>
        <v>1</v>
      </c>
      <c r="E217" s="30"/>
      <c r="F217" s="19">
        <v>0</v>
      </c>
      <c r="G217" s="30">
        <f t="shared" si="218"/>
        <v>0</v>
      </c>
      <c r="H217" s="30"/>
      <c r="I217" s="32">
        <f t="shared" si="251"/>
        <v>1</v>
      </c>
      <c r="J217" s="33"/>
      <c r="K217" s="29"/>
      <c r="L217" s="44"/>
      <c r="M217" s="30"/>
      <c r="N217" s="31"/>
      <c r="O217" s="44"/>
      <c r="P217" s="30"/>
      <c r="Q217" s="32">
        <f t="shared" si="252"/>
        <v>0</v>
      </c>
      <c r="R217" s="33"/>
      <c r="S217" s="29">
        <f t="shared" si="221"/>
        <v>1</v>
      </c>
      <c r="T217" s="30">
        <f t="shared" si="222"/>
        <v>1</v>
      </c>
      <c r="U217" s="30"/>
      <c r="V217" s="31">
        <f t="shared" si="223"/>
        <v>0</v>
      </c>
      <c r="W217" s="30">
        <f t="shared" si="224"/>
        <v>0</v>
      </c>
      <c r="X217" s="30"/>
      <c r="Y217" s="32">
        <f t="shared" si="253"/>
        <v>1</v>
      </c>
    </row>
    <row r="218" spans="1:25" s="1" customFormat="1" ht="11.25" customHeight="1" x14ac:dyDescent="0.25">
      <c r="A218" s="29"/>
      <c r="B218" s="28" t="s">
        <v>89</v>
      </c>
      <c r="C218" s="29">
        <v>2</v>
      </c>
      <c r="D218" s="30">
        <f t="shared" si="217"/>
        <v>1</v>
      </c>
      <c r="E218" s="30"/>
      <c r="F218" s="31">
        <v>0</v>
      </c>
      <c r="G218" s="30">
        <f t="shared" si="218"/>
        <v>0</v>
      </c>
      <c r="H218" s="30"/>
      <c r="I218" s="32">
        <f t="shared" si="251"/>
        <v>2</v>
      </c>
      <c r="J218" s="29"/>
      <c r="K218" s="29"/>
      <c r="L218" s="44"/>
      <c r="M218" s="30"/>
      <c r="N218" s="31"/>
      <c r="O218" s="44"/>
      <c r="P218" s="30"/>
      <c r="Q218" s="32">
        <f t="shared" si="252"/>
        <v>0</v>
      </c>
      <c r="R218" s="27"/>
      <c r="S218" s="29">
        <f t="shared" si="221"/>
        <v>2</v>
      </c>
      <c r="T218" s="30">
        <f t="shared" si="222"/>
        <v>1</v>
      </c>
      <c r="U218" s="30"/>
      <c r="V218" s="31">
        <f t="shared" si="223"/>
        <v>0</v>
      </c>
      <c r="W218" s="30">
        <f t="shared" si="224"/>
        <v>0</v>
      </c>
      <c r="X218" s="30"/>
      <c r="Y218" s="32">
        <f t="shared" si="253"/>
        <v>2</v>
      </c>
    </row>
    <row r="219" spans="1:25" s="1" customFormat="1" ht="11.25" customHeight="1" x14ac:dyDescent="0.25">
      <c r="A219" s="29"/>
      <c r="B219" s="28" t="s">
        <v>79</v>
      </c>
      <c r="C219" s="29">
        <v>2</v>
      </c>
      <c r="D219" s="30">
        <f t="shared" si="217"/>
        <v>0.66666666666666663</v>
      </c>
      <c r="E219" s="30"/>
      <c r="F219" s="31">
        <v>1</v>
      </c>
      <c r="G219" s="30">
        <f t="shared" si="218"/>
        <v>0.33333333333333331</v>
      </c>
      <c r="H219" s="30"/>
      <c r="I219" s="32">
        <f t="shared" si="251"/>
        <v>3</v>
      </c>
      <c r="J219" s="29"/>
      <c r="K219" s="29"/>
      <c r="L219" s="44"/>
      <c r="M219" s="30"/>
      <c r="N219" s="31"/>
      <c r="O219" s="44"/>
      <c r="P219" s="30"/>
      <c r="Q219" s="32">
        <f t="shared" si="252"/>
        <v>0</v>
      </c>
      <c r="R219" s="27"/>
      <c r="S219" s="29">
        <f t="shared" si="221"/>
        <v>2</v>
      </c>
      <c r="T219" s="30">
        <f t="shared" si="222"/>
        <v>0.66666666666666663</v>
      </c>
      <c r="U219" s="30"/>
      <c r="V219" s="31">
        <f t="shared" si="223"/>
        <v>1</v>
      </c>
      <c r="W219" s="30">
        <f t="shared" si="224"/>
        <v>0.33333333333333331</v>
      </c>
      <c r="X219" s="30"/>
      <c r="Y219" s="32">
        <f t="shared" si="253"/>
        <v>3</v>
      </c>
    </row>
    <row r="220" spans="1:25" s="1" customFormat="1" ht="11.25" customHeight="1" x14ac:dyDescent="0.25">
      <c r="A220" s="29"/>
      <c r="B220" s="28" t="s">
        <v>80</v>
      </c>
      <c r="C220" s="29">
        <v>2</v>
      </c>
      <c r="D220" s="30">
        <f t="shared" si="217"/>
        <v>0.5</v>
      </c>
      <c r="E220" s="30"/>
      <c r="F220" s="31">
        <v>2</v>
      </c>
      <c r="G220" s="30">
        <f t="shared" si="218"/>
        <v>0.5</v>
      </c>
      <c r="H220" s="30"/>
      <c r="I220" s="32">
        <f>SUM(C220,F220)</f>
        <v>4</v>
      </c>
      <c r="J220" s="29"/>
      <c r="K220" s="29"/>
      <c r="L220" s="44"/>
      <c r="M220" s="30"/>
      <c r="N220" s="31"/>
      <c r="O220" s="44"/>
      <c r="P220" s="30"/>
      <c r="Q220" s="32">
        <f>SUM(K220,N220)</f>
        <v>0</v>
      </c>
      <c r="R220" s="27"/>
      <c r="S220" s="29">
        <f t="shared" si="221"/>
        <v>2</v>
      </c>
      <c r="T220" s="30">
        <f t="shared" si="222"/>
        <v>0.5</v>
      </c>
      <c r="U220" s="30"/>
      <c r="V220" s="31">
        <f t="shared" si="223"/>
        <v>2</v>
      </c>
      <c r="W220" s="30">
        <f t="shared" si="224"/>
        <v>0.5</v>
      </c>
      <c r="X220" s="30"/>
      <c r="Y220" s="32">
        <f>SUM(S220,V220)</f>
        <v>4</v>
      </c>
    </row>
    <row r="221" spans="1:25" s="11" customFormat="1" ht="11.25" customHeight="1" x14ac:dyDescent="0.25">
      <c r="A221" s="27"/>
      <c r="B221" s="28" t="s">
        <v>150</v>
      </c>
      <c r="C221" s="18">
        <v>3</v>
      </c>
      <c r="D221" s="30">
        <f t="shared" si="217"/>
        <v>1</v>
      </c>
      <c r="E221" s="30"/>
      <c r="F221" s="19">
        <v>0</v>
      </c>
      <c r="G221" s="30">
        <f t="shared" si="218"/>
        <v>0</v>
      </c>
      <c r="H221" s="30"/>
      <c r="I221" s="32">
        <f>SUM(C221,F221)</f>
        <v>3</v>
      </c>
      <c r="J221" s="33"/>
      <c r="K221" s="29"/>
      <c r="L221" s="44"/>
      <c r="M221" s="30"/>
      <c r="N221" s="31"/>
      <c r="O221" s="44"/>
      <c r="P221" s="30"/>
      <c r="Q221" s="32">
        <f>SUM(K221,N221)</f>
        <v>0</v>
      </c>
      <c r="R221" s="33"/>
      <c r="S221" s="29">
        <f t="shared" si="221"/>
        <v>3</v>
      </c>
      <c r="T221" s="30">
        <f t="shared" si="222"/>
        <v>1</v>
      </c>
      <c r="U221" s="30"/>
      <c r="V221" s="31">
        <f t="shared" si="223"/>
        <v>0</v>
      </c>
      <c r="W221" s="30">
        <f t="shared" si="224"/>
        <v>0</v>
      </c>
      <c r="X221" s="30"/>
      <c r="Y221" s="32">
        <f>SUM(S221,V221)</f>
        <v>3</v>
      </c>
    </row>
    <row r="222" spans="1:25" s="1" customFormat="1" ht="11.25" customHeight="1" x14ac:dyDescent="0.25">
      <c r="A222" s="29"/>
      <c r="B222" s="28" t="s">
        <v>81</v>
      </c>
      <c r="C222" s="29">
        <v>8</v>
      </c>
      <c r="D222" s="30">
        <f t="shared" si="217"/>
        <v>0.5714285714285714</v>
      </c>
      <c r="E222" s="30"/>
      <c r="F222" s="31">
        <v>6</v>
      </c>
      <c r="G222" s="30">
        <f t="shared" si="218"/>
        <v>0.42857142857142855</v>
      </c>
      <c r="H222" s="30"/>
      <c r="I222" s="32">
        <f t="shared" si="251"/>
        <v>14</v>
      </c>
      <c r="J222" s="29"/>
      <c r="K222" s="29"/>
      <c r="L222" s="44"/>
      <c r="M222" s="30"/>
      <c r="N222" s="31"/>
      <c r="O222" s="44"/>
      <c r="P222" s="30"/>
      <c r="Q222" s="32">
        <f t="shared" ref="Q222:Q227" si="254">SUM(K222,N222)</f>
        <v>0</v>
      </c>
      <c r="R222" s="27"/>
      <c r="S222" s="29">
        <f t="shared" si="221"/>
        <v>8</v>
      </c>
      <c r="T222" s="30">
        <f t="shared" si="222"/>
        <v>0.5714285714285714</v>
      </c>
      <c r="U222" s="30"/>
      <c r="V222" s="31">
        <f t="shared" si="223"/>
        <v>6</v>
      </c>
      <c r="W222" s="30">
        <f t="shared" si="224"/>
        <v>0.42857142857142855</v>
      </c>
      <c r="X222" s="30"/>
      <c r="Y222" s="32">
        <f t="shared" ref="Y222:Y227" si="255">SUM(S222,V222)</f>
        <v>14</v>
      </c>
    </row>
    <row r="223" spans="1:25" s="1" customFormat="1" ht="11.25" customHeight="1" x14ac:dyDescent="0.25">
      <c r="A223" s="29"/>
      <c r="B223" s="28" t="s">
        <v>82</v>
      </c>
      <c r="C223" s="29">
        <v>3</v>
      </c>
      <c r="D223" s="30">
        <f t="shared" si="217"/>
        <v>0.42857142857142855</v>
      </c>
      <c r="E223" s="30"/>
      <c r="F223" s="31">
        <v>4</v>
      </c>
      <c r="G223" s="30">
        <f t="shared" si="218"/>
        <v>0.5714285714285714</v>
      </c>
      <c r="H223" s="30"/>
      <c r="I223" s="32">
        <f t="shared" si="251"/>
        <v>7</v>
      </c>
      <c r="J223" s="29"/>
      <c r="K223" s="29"/>
      <c r="L223" s="44"/>
      <c r="M223" s="30"/>
      <c r="N223" s="31"/>
      <c r="O223" s="44"/>
      <c r="P223" s="30"/>
      <c r="Q223" s="32">
        <f t="shared" si="254"/>
        <v>0</v>
      </c>
      <c r="R223" s="27"/>
      <c r="S223" s="29">
        <f t="shared" si="221"/>
        <v>3</v>
      </c>
      <c r="T223" s="30">
        <f t="shared" si="222"/>
        <v>0.42857142857142855</v>
      </c>
      <c r="U223" s="30"/>
      <c r="V223" s="31">
        <f t="shared" si="223"/>
        <v>4</v>
      </c>
      <c r="W223" s="30">
        <f t="shared" si="224"/>
        <v>0.5714285714285714</v>
      </c>
      <c r="X223" s="30"/>
      <c r="Y223" s="32">
        <f t="shared" si="255"/>
        <v>7</v>
      </c>
    </row>
    <row r="224" spans="1:25" s="1" customFormat="1" ht="11.25" customHeight="1" x14ac:dyDescent="0.25">
      <c r="A224" s="29"/>
      <c r="B224" s="28" t="s">
        <v>159</v>
      </c>
      <c r="C224" s="29">
        <v>4</v>
      </c>
      <c r="D224" s="30">
        <f t="shared" si="217"/>
        <v>0.8</v>
      </c>
      <c r="E224" s="30"/>
      <c r="F224" s="31">
        <v>1</v>
      </c>
      <c r="G224" s="30">
        <f t="shared" si="218"/>
        <v>0.2</v>
      </c>
      <c r="H224" s="30"/>
      <c r="I224" s="32">
        <f t="shared" si="251"/>
        <v>5</v>
      </c>
      <c r="J224" s="29"/>
      <c r="K224" s="29"/>
      <c r="L224" s="44"/>
      <c r="M224" s="30"/>
      <c r="N224" s="31"/>
      <c r="O224" s="44"/>
      <c r="P224" s="30"/>
      <c r="Q224" s="32">
        <f t="shared" si="254"/>
        <v>0</v>
      </c>
      <c r="R224" s="27"/>
      <c r="S224" s="29">
        <f t="shared" si="221"/>
        <v>4</v>
      </c>
      <c r="T224" s="30">
        <f t="shared" si="222"/>
        <v>0.8</v>
      </c>
      <c r="U224" s="30"/>
      <c r="V224" s="31">
        <f t="shared" si="223"/>
        <v>1</v>
      </c>
      <c r="W224" s="30">
        <f t="shared" si="224"/>
        <v>0.2</v>
      </c>
      <c r="X224" s="30"/>
      <c r="Y224" s="32">
        <f t="shared" si="255"/>
        <v>5</v>
      </c>
    </row>
    <row r="225" spans="1:25" s="1" customFormat="1" ht="11.25" customHeight="1" x14ac:dyDescent="0.25">
      <c r="A225" s="29"/>
      <c r="B225" s="28" t="s">
        <v>83</v>
      </c>
      <c r="C225" s="29">
        <v>3</v>
      </c>
      <c r="D225" s="30">
        <f t="shared" si="217"/>
        <v>0.3</v>
      </c>
      <c r="E225" s="30"/>
      <c r="F225" s="31">
        <v>7</v>
      </c>
      <c r="G225" s="30">
        <f t="shared" si="218"/>
        <v>0.7</v>
      </c>
      <c r="H225" s="30"/>
      <c r="I225" s="32">
        <f t="shared" si="251"/>
        <v>10</v>
      </c>
      <c r="J225" s="29"/>
      <c r="K225" s="29"/>
      <c r="L225" s="44"/>
      <c r="M225" s="30"/>
      <c r="N225" s="31"/>
      <c r="O225" s="44"/>
      <c r="P225" s="30"/>
      <c r="Q225" s="32">
        <f t="shared" si="254"/>
        <v>0</v>
      </c>
      <c r="R225" s="27"/>
      <c r="S225" s="29">
        <f t="shared" si="221"/>
        <v>3</v>
      </c>
      <c r="T225" s="30">
        <f t="shared" si="222"/>
        <v>0.3</v>
      </c>
      <c r="U225" s="30"/>
      <c r="V225" s="31">
        <f t="shared" si="223"/>
        <v>7</v>
      </c>
      <c r="W225" s="30">
        <f t="shared" si="224"/>
        <v>0.7</v>
      </c>
      <c r="X225" s="30"/>
      <c r="Y225" s="32">
        <f t="shared" si="255"/>
        <v>10</v>
      </c>
    </row>
    <row r="226" spans="1:25" s="1" customFormat="1" ht="11.25" customHeight="1" x14ac:dyDescent="0.25">
      <c r="A226" s="29"/>
      <c r="B226" s="27" t="s">
        <v>153</v>
      </c>
      <c r="C226" s="29">
        <v>0</v>
      </c>
      <c r="D226" s="30">
        <f t="shared" si="217"/>
        <v>0</v>
      </c>
      <c r="E226" s="30"/>
      <c r="F226" s="31">
        <v>1</v>
      </c>
      <c r="G226" s="30">
        <f t="shared" si="218"/>
        <v>1</v>
      </c>
      <c r="H226" s="30"/>
      <c r="I226" s="32">
        <f t="shared" si="251"/>
        <v>1</v>
      </c>
      <c r="J226" s="29"/>
      <c r="K226" s="29"/>
      <c r="L226" s="44"/>
      <c r="M226" s="30"/>
      <c r="N226" s="31"/>
      <c r="O226" s="44"/>
      <c r="P226" s="30"/>
      <c r="Q226" s="32">
        <f t="shared" si="254"/>
        <v>0</v>
      </c>
      <c r="R226" s="27"/>
      <c r="S226" s="29">
        <f t="shared" si="221"/>
        <v>0</v>
      </c>
      <c r="T226" s="30">
        <f t="shared" si="222"/>
        <v>0</v>
      </c>
      <c r="U226" s="30"/>
      <c r="V226" s="31">
        <f t="shared" si="223"/>
        <v>1</v>
      </c>
      <c r="W226" s="30">
        <f t="shared" si="224"/>
        <v>1</v>
      </c>
      <c r="X226" s="30"/>
      <c r="Y226" s="32">
        <f t="shared" si="255"/>
        <v>1</v>
      </c>
    </row>
    <row r="227" spans="1:25" s="11" customFormat="1" ht="11.25" customHeight="1" x14ac:dyDescent="0.25">
      <c r="A227" s="27"/>
      <c r="B227" s="28" t="s">
        <v>84</v>
      </c>
      <c r="C227" s="18">
        <v>3</v>
      </c>
      <c r="D227" s="30">
        <f t="shared" si="217"/>
        <v>0.75</v>
      </c>
      <c r="E227" s="30"/>
      <c r="F227" s="31">
        <v>1</v>
      </c>
      <c r="G227" s="30">
        <f t="shared" si="218"/>
        <v>0.25</v>
      </c>
      <c r="H227" s="30"/>
      <c r="I227" s="32">
        <f t="shared" si="251"/>
        <v>4</v>
      </c>
      <c r="J227" s="33"/>
      <c r="K227" s="29"/>
      <c r="L227" s="44"/>
      <c r="M227" s="30"/>
      <c r="N227" s="31"/>
      <c r="O227" s="44"/>
      <c r="P227" s="30"/>
      <c r="Q227" s="32">
        <f t="shared" si="254"/>
        <v>0</v>
      </c>
      <c r="R227" s="33"/>
      <c r="S227" s="29">
        <f t="shared" si="221"/>
        <v>3</v>
      </c>
      <c r="T227" s="30">
        <f t="shared" si="222"/>
        <v>0.75</v>
      </c>
      <c r="U227" s="30"/>
      <c r="V227" s="31">
        <f t="shared" si="223"/>
        <v>1</v>
      </c>
      <c r="W227" s="30">
        <f t="shared" si="224"/>
        <v>0.25</v>
      </c>
      <c r="X227" s="30"/>
      <c r="Y227" s="32">
        <f t="shared" si="255"/>
        <v>4</v>
      </c>
    </row>
    <row r="228" spans="1:25" s="1" customFormat="1" ht="6.65" customHeight="1" x14ac:dyDescent="0.25">
      <c r="A228" s="29"/>
      <c r="B228" s="27"/>
      <c r="C228" s="29"/>
      <c r="D228" s="30"/>
      <c r="E228" s="30"/>
      <c r="F228" s="31"/>
      <c r="G228" s="30"/>
      <c r="H228" s="30"/>
      <c r="I228" s="32"/>
      <c r="J228" s="29"/>
      <c r="K228" s="29"/>
      <c r="L228" s="44"/>
      <c r="M228" s="30"/>
      <c r="N228" s="31"/>
      <c r="O228" s="44"/>
      <c r="P228" s="30"/>
      <c r="Q228" s="32"/>
      <c r="R228" s="27"/>
      <c r="S228" s="29"/>
      <c r="T228" s="30"/>
      <c r="U228" s="30"/>
      <c r="V228" s="31"/>
      <c r="W228" s="30"/>
      <c r="X228" s="30"/>
      <c r="Y228" s="32"/>
    </row>
    <row r="229" spans="1:25" s="1" customFormat="1" ht="11.25" customHeight="1" x14ac:dyDescent="0.25">
      <c r="A229" s="15" t="s">
        <v>197</v>
      </c>
      <c r="B229" s="27"/>
      <c r="C229" s="29"/>
      <c r="D229" s="30"/>
      <c r="E229" s="30"/>
      <c r="F229" s="31"/>
      <c r="G229" s="30"/>
      <c r="H229" s="30"/>
      <c r="I229" s="32"/>
      <c r="J229" s="29"/>
      <c r="K229" s="29"/>
      <c r="L229" s="44"/>
      <c r="M229" s="30"/>
      <c r="N229" s="31"/>
      <c r="O229" s="44"/>
      <c r="P229" s="30"/>
      <c r="Q229" s="32"/>
      <c r="R229" s="27"/>
      <c r="S229" s="29"/>
      <c r="T229" s="30"/>
      <c r="U229" s="30"/>
      <c r="V229" s="31"/>
      <c r="W229" s="30"/>
      <c r="X229" s="30"/>
      <c r="Y229" s="32"/>
    </row>
    <row r="230" spans="1:25" s="12" customFormat="1" ht="11.25" customHeight="1" x14ac:dyDescent="0.25">
      <c r="A230" s="29"/>
      <c r="B230" s="29" t="s">
        <v>91</v>
      </c>
      <c r="C230" s="29"/>
      <c r="D230" s="30"/>
      <c r="E230" s="30"/>
      <c r="F230" s="31"/>
      <c r="G230" s="30"/>
      <c r="H230" s="30"/>
      <c r="I230" s="32"/>
      <c r="J230" s="29"/>
      <c r="K230" s="29"/>
      <c r="L230" s="44"/>
      <c r="M230" s="30"/>
      <c r="N230" s="31"/>
      <c r="O230" s="44"/>
      <c r="P230" s="30"/>
      <c r="Q230" s="32"/>
      <c r="R230" s="29"/>
      <c r="S230" s="29"/>
      <c r="T230" s="30"/>
      <c r="U230" s="30"/>
      <c r="V230" s="31"/>
      <c r="W230" s="30"/>
      <c r="X230" s="30"/>
      <c r="Y230" s="32"/>
    </row>
    <row r="231" spans="1:25" s="1" customFormat="1" ht="11.25" customHeight="1" x14ac:dyDescent="0.25">
      <c r="A231" s="29"/>
      <c r="B231" s="24" t="s">
        <v>188</v>
      </c>
      <c r="C231" s="29"/>
      <c r="D231" s="30"/>
      <c r="E231" s="30"/>
      <c r="F231" s="31"/>
      <c r="G231" s="30"/>
      <c r="H231" s="30"/>
      <c r="I231" s="32"/>
      <c r="J231" s="29"/>
      <c r="K231" s="29"/>
      <c r="L231" s="44"/>
      <c r="M231" s="30"/>
      <c r="N231" s="31"/>
      <c r="O231" s="44"/>
      <c r="P231" s="30"/>
      <c r="Q231" s="32"/>
      <c r="R231" s="27"/>
      <c r="S231" s="29"/>
      <c r="T231" s="30"/>
      <c r="U231" s="30"/>
      <c r="V231" s="31"/>
      <c r="W231" s="30"/>
      <c r="X231" s="30"/>
      <c r="Y231" s="32"/>
    </row>
    <row r="232" spans="1:25" s="1" customFormat="1" ht="11.25" customHeight="1" x14ac:dyDescent="0.25">
      <c r="A232" s="29"/>
      <c r="B232" s="26" t="s">
        <v>76</v>
      </c>
      <c r="C232" s="29">
        <v>1</v>
      </c>
      <c r="D232" s="30">
        <f t="shared" si="217"/>
        <v>0.5</v>
      </c>
      <c r="E232" s="30"/>
      <c r="F232" s="31">
        <v>1</v>
      </c>
      <c r="G232" s="30">
        <f t="shared" si="218"/>
        <v>0.5</v>
      </c>
      <c r="H232" s="30"/>
      <c r="I232" s="32">
        <f t="shared" ref="I232" si="256">SUM(C232,F232)</f>
        <v>2</v>
      </c>
      <c r="J232" s="29"/>
      <c r="K232" s="29"/>
      <c r="L232" s="44"/>
      <c r="M232" s="30"/>
      <c r="N232" s="31"/>
      <c r="O232" s="44"/>
      <c r="P232" s="30"/>
      <c r="Q232" s="32">
        <f t="shared" ref="Q232" si="257">SUM(K232,N232)</f>
        <v>0</v>
      </c>
      <c r="R232" s="27"/>
      <c r="S232" s="29">
        <f t="shared" ref="S232" si="258">C232+K232</f>
        <v>1</v>
      </c>
      <c r="T232" s="30">
        <f t="shared" si="222"/>
        <v>0.5</v>
      </c>
      <c r="U232" s="30"/>
      <c r="V232" s="31">
        <f t="shared" ref="V232" si="259">F232+N232</f>
        <v>1</v>
      </c>
      <c r="W232" s="30">
        <f t="shared" si="224"/>
        <v>0.5</v>
      </c>
      <c r="X232" s="30"/>
      <c r="Y232" s="32">
        <f t="shared" ref="Y232" si="260">SUM(S232,V232)</f>
        <v>2</v>
      </c>
    </row>
    <row r="233" spans="1:25" s="1" customFormat="1" ht="11.25" customHeight="1" x14ac:dyDescent="0.25">
      <c r="A233" s="29"/>
      <c r="B233" s="26" t="s">
        <v>222</v>
      </c>
      <c r="C233" s="29">
        <v>12</v>
      </c>
      <c r="D233" s="30">
        <f t="shared" si="217"/>
        <v>1</v>
      </c>
      <c r="E233" s="30"/>
      <c r="F233" s="31">
        <v>0</v>
      </c>
      <c r="G233" s="30">
        <f t="shared" si="218"/>
        <v>0</v>
      </c>
      <c r="H233" s="30"/>
      <c r="I233" s="32">
        <f t="shared" ref="I233:I234" si="261">SUM(C233,F233)</f>
        <v>12</v>
      </c>
      <c r="J233" s="29"/>
      <c r="K233" s="29"/>
      <c r="L233" s="44"/>
      <c r="M233" s="30"/>
      <c r="N233" s="31"/>
      <c r="O233" s="44"/>
      <c r="P233" s="30"/>
      <c r="Q233" s="32">
        <f t="shared" ref="Q233:Q234" si="262">SUM(K233,N233)</f>
        <v>0</v>
      </c>
      <c r="R233" s="27"/>
      <c r="S233" s="29">
        <f t="shared" ref="S233:S234" si="263">C233+K233</f>
        <v>12</v>
      </c>
      <c r="T233" s="30">
        <f t="shared" si="222"/>
        <v>1</v>
      </c>
      <c r="U233" s="30"/>
      <c r="V233" s="31">
        <f t="shared" ref="V233:V234" si="264">F233+N233</f>
        <v>0</v>
      </c>
      <c r="W233" s="30">
        <f t="shared" si="224"/>
        <v>0</v>
      </c>
      <c r="X233" s="30"/>
      <c r="Y233" s="32">
        <f t="shared" ref="Y233:Y234" si="265">SUM(S233,V233)</f>
        <v>12</v>
      </c>
    </row>
    <row r="234" spans="1:25" s="1" customFormat="1" ht="11.25" customHeight="1" x14ac:dyDescent="0.25">
      <c r="A234" s="29"/>
      <c r="B234" s="28" t="s">
        <v>80</v>
      </c>
      <c r="C234" s="29">
        <v>0</v>
      </c>
      <c r="D234" s="30">
        <f t="shared" si="217"/>
        <v>0</v>
      </c>
      <c r="E234" s="30"/>
      <c r="F234" s="31">
        <v>1</v>
      </c>
      <c r="G234" s="30">
        <f t="shared" si="218"/>
        <v>1</v>
      </c>
      <c r="H234" s="30"/>
      <c r="I234" s="32">
        <f t="shared" si="261"/>
        <v>1</v>
      </c>
      <c r="J234" s="29"/>
      <c r="K234" s="29"/>
      <c r="L234" s="44"/>
      <c r="M234" s="30"/>
      <c r="N234" s="31"/>
      <c r="O234" s="44"/>
      <c r="P234" s="30"/>
      <c r="Q234" s="32">
        <f t="shared" si="262"/>
        <v>0</v>
      </c>
      <c r="R234" s="27"/>
      <c r="S234" s="29">
        <f t="shared" si="263"/>
        <v>0</v>
      </c>
      <c r="T234" s="30">
        <f t="shared" si="222"/>
        <v>0</v>
      </c>
      <c r="U234" s="30"/>
      <c r="V234" s="31">
        <f t="shared" si="264"/>
        <v>1</v>
      </c>
      <c r="W234" s="30">
        <f t="shared" si="224"/>
        <v>1</v>
      </c>
      <c r="X234" s="30"/>
      <c r="Y234" s="32">
        <f t="shared" si="265"/>
        <v>1</v>
      </c>
    </row>
    <row r="235" spans="1:25" s="1" customFormat="1" ht="11.25" customHeight="1" x14ac:dyDescent="0.25">
      <c r="A235" s="29"/>
      <c r="B235" s="28" t="s">
        <v>81</v>
      </c>
      <c r="C235" s="29">
        <v>1</v>
      </c>
      <c r="D235" s="30">
        <f t="shared" si="217"/>
        <v>0.5</v>
      </c>
      <c r="E235" s="30"/>
      <c r="F235" s="31">
        <v>1</v>
      </c>
      <c r="G235" s="30">
        <f t="shared" si="218"/>
        <v>0.5</v>
      </c>
      <c r="H235" s="30"/>
      <c r="I235" s="32">
        <f t="shared" ref="I235:I236" si="266">SUM(C235,F235)</f>
        <v>2</v>
      </c>
      <c r="J235" s="29"/>
      <c r="K235" s="29"/>
      <c r="L235" s="44"/>
      <c r="M235" s="30"/>
      <c r="N235" s="31"/>
      <c r="O235" s="44"/>
      <c r="P235" s="30"/>
      <c r="Q235" s="32">
        <f t="shared" ref="Q235:Q236" si="267">SUM(K235,N235)</f>
        <v>0</v>
      </c>
      <c r="R235" s="27"/>
      <c r="S235" s="29">
        <f t="shared" ref="S235:S236" si="268">C235+K235</f>
        <v>1</v>
      </c>
      <c r="T235" s="30">
        <f t="shared" si="222"/>
        <v>0.5</v>
      </c>
      <c r="U235" s="30"/>
      <c r="V235" s="31">
        <f t="shared" ref="V235:V236" si="269">F235+N235</f>
        <v>1</v>
      </c>
      <c r="W235" s="30">
        <f t="shared" si="224"/>
        <v>0.5</v>
      </c>
      <c r="X235" s="30"/>
      <c r="Y235" s="32">
        <f t="shared" ref="Y235:Y236" si="270">SUM(S235,V235)</f>
        <v>2</v>
      </c>
    </row>
    <row r="236" spans="1:25" s="1" customFormat="1" ht="11.25" customHeight="1" x14ac:dyDescent="0.25">
      <c r="A236" s="29"/>
      <c r="B236" s="28" t="s">
        <v>83</v>
      </c>
      <c r="C236" s="29">
        <v>0</v>
      </c>
      <c r="D236" s="30">
        <f t="shared" si="217"/>
        <v>0</v>
      </c>
      <c r="E236" s="30"/>
      <c r="F236" s="31">
        <v>1</v>
      </c>
      <c r="G236" s="30">
        <f t="shared" si="218"/>
        <v>1</v>
      </c>
      <c r="H236" s="30"/>
      <c r="I236" s="32">
        <f t="shared" si="266"/>
        <v>1</v>
      </c>
      <c r="J236" s="29"/>
      <c r="K236" s="29"/>
      <c r="L236" s="44"/>
      <c r="M236" s="30"/>
      <c r="N236" s="31"/>
      <c r="O236" s="44"/>
      <c r="P236" s="30"/>
      <c r="Q236" s="32">
        <f t="shared" si="267"/>
        <v>0</v>
      </c>
      <c r="R236" s="27"/>
      <c r="S236" s="29">
        <f t="shared" si="268"/>
        <v>0</v>
      </c>
      <c r="T236" s="30">
        <f t="shared" si="222"/>
        <v>0</v>
      </c>
      <c r="U236" s="30"/>
      <c r="V236" s="31">
        <f t="shared" si="269"/>
        <v>1</v>
      </c>
      <c r="W236" s="30">
        <f t="shared" si="224"/>
        <v>1</v>
      </c>
      <c r="X236" s="30"/>
      <c r="Y236" s="32">
        <f t="shared" si="270"/>
        <v>1</v>
      </c>
    </row>
    <row r="237" spans="1:25" s="1" customFormat="1" ht="11.25" customHeight="1" x14ac:dyDescent="0.25">
      <c r="A237" s="29"/>
      <c r="B237" s="28" t="s">
        <v>199</v>
      </c>
      <c r="C237" s="29">
        <v>2</v>
      </c>
      <c r="D237" s="30">
        <f t="shared" si="217"/>
        <v>1</v>
      </c>
      <c r="E237" s="30"/>
      <c r="F237" s="31">
        <v>0</v>
      </c>
      <c r="G237" s="30">
        <f t="shared" si="218"/>
        <v>0</v>
      </c>
      <c r="H237" s="30"/>
      <c r="I237" s="32">
        <f t="shared" ref="I237" si="271">SUM(C237,F237)</f>
        <v>2</v>
      </c>
      <c r="J237" s="29"/>
      <c r="K237" s="29"/>
      <c r="L237" s="44"/>
      <c r="M237" s="30"/>
      <c r="N237" s="31"/>
      <c r="O237" s="44"/>
      <c r="P237" s="30"/>
      <c r="Q237" s="32">
        <f t="shared" ref="Q237" si="272">SUM(K237,N237)</f>
        <v>0</v>
      </c>
      <c r="R237" s="27"/>
      <c r="S237" s="29">
        <f t="shared" si="221"/>
        <v>2</v>
      </c>
      <c r="T237" s="30">
        <f t="shared" si="222"/>
        <v>1</v>
      </c>
      <c r="U237" s="30"/>
      <c r="V237" s="31">
        <f t="shared" si="223"/>
        <v>0</v>
      </c>
      <c r="W237" s="30">
        <f t="shared" si="224"/>
        <v>0</v>
      </c>
      <c r="X237" s="30"/>
      <c r="Y237" s="32">
        <f t="shared" ref="Y237" si="273">SUM(S237,V237)</f>
        <v>2</v>
      </c>
    </row>
    <row r="238" spans="1:25" s="1" customFormat="1" ht="11.25" customHeight="1" x14ac:dyDescent="0.25">
      <c r="A238" s="29"/>
      <c r="B238" s="28" t="s">
        <v>234</v>
      </c>
      <c r="C238" s="29"/>
      <c r="D238" s="30"/>
      <c r="E238" s="30"/>
      <c r="F238" s="31"/>
      <c r="G238" s="30"/>
      <c r="H238" s="30"/>
      <c r="I238" s="32"/>
      <c r="J238" s="29"/>
      <c r="K238" s="29"/>
      <c r="L238" s="44"/>
      <c r="M238" s="30"/>
      <c r="N238" s="31"/>
      <c r="O238" s="44"/>
      <c r="P238" s="30"/>
      <c r="Q238" s="32"/>
      <c r="R238" s="27"/>
      <c r="S238" s="29"/>
      <c r="T238" s="30"/>
      <c r="U238" s="30"/>
      <c r="V238" s="31"/>
      <c r="W238" s="30"/>
      <c r="X238" s="30"/>
      <c r="Y238" s="32"/>
    </row>
    <row r="239" spans="1:25" s="1" customFormat="1" ht="11.25" customHeight="1" x14ac:dyDescent="0.25">
      <c r="A239" s="29"/>
      <c r="B239" s="28" t="s">
        <v>88</v>
      </c>
      <c r="C239" s="29">
        <v>1</v>
      </c>
      <c r="D239" s="30">
        <f t="shared" si="217"/>
        <v>0.33333333333333331</v>
      </c>
      <c r="E239" s="30"/>
      <c r="F239" s="31">
        <v>2</v>
      </c>
      <c r="G239" s="30">
        <f t="shared" si="218"/>
        <v>0.66666666666666663</v>
      </c>
      <c r="H239" s="30"/>
      <c r="I239" s="32">
        <f t="shared" ref="I239:I246" si="274">SUM(C239,F239)</f>
        <v>3</v>
      </c>
      <c r="J239" s="29"/>
      <c r="K239" s="29"/>
      <c r="L239" s="44"/>
      <c r="M239" s="30"/>
      <c r="N239" s="31"/>
      <c r="O239" s="44"/>
      <c r="P239" s="30"/>
      <c r="Q239" s="32">
        <f t="shared" ref="Q239:Q246" si="275">SUM(K239,N239)</f>
        <v>0</v>
      </c>
      <c r="R239" s="27"/>
      <c r="S239" s="29">
        <f t="shared" ref="S239:S246" si="276">C239+K239</f>
        <v>1</v>
      </c>
      <c r="T239" s="30">
        <f t="shared" si="222"/>
        <v>0.33333333333333331</v>
      </c>
      <c r="U239" s="30"/>
      <c r="V239" s="31">
        <f t="shared" ref="V239:V246" si="277">F239+N239</f>
        <v>2</v>
      </c>
      <c r="W239" s="30">
        <f t="shared" si="224"/>
        <v>0.66666666666666663</v>
      </c>
      <c r="X239" s="30"/>
      <c r="Y239" s="32">
        <f t="shared" ref="Y239:Y246" si="278">SUM(S239,V239)</f>
        <v>3</v>
      </c>
    </row>
    <row r="240" spans="1:25" s="1" customFormat="1" ht="11.25" customHeight="1" x14ac:dyDescent="0.25">
      <c r="A240" s="29"/>
      <c r="B240" s="28" t="s">
        <v>76</v>
      </c>
      <c r="C240" s="29">
        <v>1</v>
      </c>
      <c r="D240" s="30">
        <f t="shared" si="217"/>
        <v>1</v>
      </c>
      <c r="E240" s="30"/>
      <c r="F240" s="31">
        <v>0</v>
      </c>
      <c r="G240" s="30">
        <f t="shared" si="218"/>
        <v>0</v>
      </c>
      <c r="H240" s="30"/>
      <c r="I240" s="32">
        <f t="shared" si="274"/>
        <v>1</v>
      </c>
      <c r="J240" s="29"/>
      <c r="K240" s="29"/>
      <c r="L240" s="44"/>
      <c r="M240" s="30"/>
      <c r="N240" s="31"/>
      <c r="O240" s="44"/>
      <c r="P240" s="30"/>
      <c r="Q240" s="32">
        <f t="shared" si="275"/>
        <v>0</v>
      </c>
      <c r="R240" s="27"/>
      <c r="S240" s="29">
        <f t="shared" si="276"/>
        <v>1</v>
      </c>
      <c r="T240" s="30">
        <f t="shared" si="222"/>
        <v>1</v>
      </c>
      <c r="U240" s="30"/>
      <c r="V240" s="31">
        <f t="shared" si="277"/>
        <v>0</v>
      </c>
      <c r="W240" s="30">
        <f t="shared" si="224"/>
        <v>0</v>
      </c>
      <c r="X240" s="30"/>
      <c r="Y240" s="32">
        <f t="shared" si="278"/>
        <v>1</v>
      </c>
    </row>
    <row r="241" spans="1:25" s="1" customFormat="1" ht="11.25" customHeight="1" x14ac:dyDescent="0.25">
      <c r="A241" s="29"/>
      <c r="B241" s="28" t="s">
        <v>222</v>
      </c>
      <c r="C241" s="29">
        <v>2</v>
      </c>
      <c r="D241" s="30">
        <f t="shared" si="217"/>
        <v>0.4</v>
      </c>
      <c r="E241" s="30"/>
      <c r="F241" s="31">
        <v>3</v>
      </c>
      <c r="G241" s="30">
        <f t="shared" si="218"/>
        <v>0.6</v>
      </c>
      <c r="H241" s="30"/>
      <c r="I241" s="32">
        <f t="shared" si="274"/>
        <v>5</v>
      </c>
      <c r="J241" s="29"/>
      <c r="K241" s="29"/>
      <c r="L241" s="44"/>
      <c r="M241" s="30"/>
      <c r="N241" s="31"/>
      <c r="O241" s="44"/>
      <c r="P241" s="30"/>
      <c r="Q241" s="32">
        <f t="shared" si="275"/>
        <v>0</v>
      </c>
      <c r="R241" s="27"/>
      <c r="S241" s="29">
        <f t="shared" si="276"/>
        <v>2</v>
      </c>
      <c r="T241" s="30">
        <f t="shared" si="222"/>
        <v>0.4</v>
      </c>
      <c r="U241" s="30"/>
      <c r="V241" s="31">
        <f t="shared" si="277"/>
        <v>3</v>
      </c>
      <c r="W241" s="30">
        <f t="shared" si="224"/>
        <v>0.6</v>
      </c>
      <c r="X241" s="30"/>
      <c r="Y241" s="32">
        <f t="shared" si="278"/>
        <v>5</v>
      </c>
    </row>
    <row r="242" spans="1:25" s="1" customFormat="1" ht="11.25" customHeight="1" x14ac:dyDescent="0.25">
      <c r="A242" s="29"/>
      <c r="B242" s="28" t="s">
        <v>79</v>
      </c>
      <c r="C242" s="29">
        <v>1</v>
      </c>
      <c r="D242" s="30">
        <f t="shared" si="217"/>
        <v>1</v>
      </c>
      <c r="E242" s="30"/>
      <c r="F242" s="31">
        <v>0</v>
      </c>
      <c r="G242" s="30">
        <f t="shared" si="218"/>
        <v>0</v>
      </c>
      <c r="H242" s="30"/>
      <c r="I242" s="32">
        <f t="shared" si="274"/>
        <v>1</v>
      </c>
      <c r="J242" s="29"/>
      <c r="K242" s="29"/>
      <c r="L242" s="44"/>
      <c r="M242" s="30"/>
      <c r="N242" s="31"/>
      <c r="O242" s="44"/>
      <c r="P242" s="30"/>
      <c r="Q242" s="32">
        <f t="shared" si="275"/>
        <v>0</v>
      </c>
      <c r="R242" s="27"/>
      <c r="S242" s="29">
        <f t="shared" si="276"/>
        <v>1</v>
      </c>
      <c r="T242" s="30">
        <f t="shared" si="222"/>
        <v>1</v>
      </c>
      <c r="U242" s="30"/>
      <c r="V242" s="31">
        <f t="shared" si="277"/>
        <v>0</v>
      </c>
      <c r="W242" s="30">
        <f t="shared" si="224"/>
        <v>0</v>
      </c>
      <c r="X242" s="30"/>
      <c r="Y242" s="32">
        <f t="shared" si="278"/>
        <v>1</v>
      </c>
    </row>
    <row r="243" spans="1:25" s="1" customFormat="1" ht="11.25" customHeight="1" x14ac:dyDescent="0.25">
      <c r="A243" s="29"/>
      <c r="B243" s="28" t="s">
        <v>80</v>
      </c>
      <c r="C243" s="29">
        <v>1</v>
      </c>
      <c r="D243" s="30">
        <f t="shared" si="217"/>
        <v>1</v>
      </c>
      <c r="E243" s="30"/>
      <c r="F243" s="31">
        <v>0</v>
      </c>
      <c r="G243" s="30">
        <f t="shared" si="218"/>
        <v>0</v>
      </c>
      <c r="H243" s="30"/>
      <c r="I243" s="32">
        <f t="shared" si="274"/>
        <v>1</v>
      </c>
      <c r="J243" s="29"/>
      <c r="K243" s="29"/>
      <c r="L243" s="44"/>
      <c r="M243" s="30"/>
      <c r="N243" s="31"/>
      <c r="O243" s="44"/>
      <c r="P243" s="30"/>
      <c r="Q243" s="32">
        <f t="shared" si="275"/>
        <v>0</v>
      </c>
      <c r="R243" s="27"/>
      <c r="S243" s="29">
        <f t="shared" si="276"/>
        <v>1</v>
      </c>
      <c r="T243" s="30">
        <f t="shared" si="222"/>
        <v>1</v>
      </c>
      <c r="U243" s="30"/>
      <c r="V243" s="31">
        <f t="shared" si="277"/>
        <v>0</v>
      </c>
      <c r="W243" s="30">
        <f t="shared" si="224"/>
        <v>0</v>
      </c>
      <c r="X243" s="30"/>
      <c r="Y243" s="32">
        <f t="shared" si="278"/>
        <v>1</v>
      </c>
    </row>
    <row r="244" spans="1:25" s="1" customFormat="1" ht="11.25" customHeight="1" x14ac:dyDescent="0.25">
      <c r="A244" s="29"/>
      <c r="B244" s="28" t="s">
        <v>81</v>
      </c>
      <c r="C244" s="29">
        <v>2</v>
      </c>
      <c r="D244" s="30">
        <f t="shared" si="217"/>
        <v>0.66666666666666663</v>
      </c>
      <c r="E244" s="30"/>
      <c r="F244" s="31">
        <v>1</v>
      </c>
      <c r="G244" s="30">
        <f t="shared" si="218"/>
        <v>0.33333333333333331</v>
      </c>
      <c r="H244" s="30"/>
      <c r="I244" s="32">
        <f t="shared" si="274"/>
        <v>3</v>
      </c>
      <c r="J244" s="29"/>
      <c r="K244" s="29"/>
      <c r="L244" s="44"/>
      <c r="M244" s="30"/>
      <c r="N244" s="31"/>
      <c r="O244" s="44"/>
      <c r="P244" s="30"/>
      <c r="Q244" s="32">
        <f t="shared" si="275"/>
        <v>0</v>
      </c>
      <c r="R244" s="27"/>
      <c r="S244" s="29">
        <f t="shared" si="276"/>
        <v>2</v>
      </c>
      <c r="T244" s="30">
        <f t="shared" si="222"/>
        <v>0.66666666666666663</v>
      </c>
      <c r="U244" s="30"/>
      <c r="V244" s="31">
        <f t="shared" si="277"/>
        <v>1</v>
      </c>
      <c r="W244" s="30">
        <f t="shared" si="224"/>
        <v>0.33333333333333331</v>
      </c>
      <c r="X244" s="30"/>
      <c r="Y244" s="32">
        <f t="shared" si="278"/>
        <v>3</v>
      </c>
    </row>
    <row r="245" spans="1:25" s="1" customFormat="1" ht="11.25" customHeight="1" x14ac:dyDescent="0.25">
      <c r="A245" s="29"/>
      <c r="B245" s="28" t="s">
        <v>82</v>
      </c>
      <c r="C245" s="29">
        <v>1</v>
      </c>
      <c r="D245" s="30">
        <f t="shared" ref="D245:D306" si="279">IFERROR(C245/I245,0)</f>
        <v>0.25</v>
      </c>
      <c r="E245" s="30"/>
      <c r="F245" s="31">
        <v>3</v>
      </c>
      <c r="G245" s="30">
        <f t="shared" ref="G245:G306" si="280">IFERROR(F245/I245,0)</f>
        <v>0.75</v>
      </c>
      <c r="H245" s="30"/>
      <c r="I245" s="32">
        <f t="shared" si="274"/>
        <v>4</v>
      </c>
      <c r="J245" s="29"/>
      <c r="K245" s="29"/>
      <c r="L245" s="44"/>
      <c r="M245" s="30"/>
      <c r="N245" s="31"/>
      <c r="O245" s="44"/>
      <c r="P245" s="30"/>
      <c r="Q245" s="32">
        <f t="shared" si="275"/>
        <v>0</v>
      </c>
      <c r="R245" s="27"/>
      <c r="S245" s="29">
        <f t="shared" si="276"/>
        <v>1</v>
      </c>
      <c r="T245" s="30">
        <f t="shared" ref="T245:T306" si="281">IFERROR(S245/Y245,0)</f>
        <v>0.25</v>
      </c>
      <c r="U245" s="30"/>
      <c r="V245" s="31">
        <f t="shared" si="277"/>
        <v>3</v>
      </c>
      <c r="W245" s="30">
        <f t="shared" ref="W245:W306" si="282">IFERROR(V245/Y245,0)</f>
        <v>0.75</v>
      </c>
      <c r="X245" s="30"/>
      <c r="Y245" s="32">
        <f t="shared" si="278"/>
        <v>4</v>
      </c>
    </row>
    <row r="246" spans="1:25" s="1" customFormat="1" ht="11.25" customHeight="1" x14ac:dyDescent="0.25">
      <c r="A246" s="29"/>
      <c r="B246" s="28" t="s">
        <v>83</v>
      </c>
      <c r="C246" s="29">
        <v>1</v>
      </c>
      <c r="D246" s="30">
        <f t="shared" si="279"/>
        <v>1</v>
      </c>
      <c r="E246" s="30"/>
      <c r="F246" s="31">
        <v>0</v>
      </c>
      <c r="G246" s="30">
        <f t="shared" si="280"/>
        <v>0</v>
      </c>
      <c r="H246" s="30"/>
      <c r="I246" s="32">
        <f t="shared" si="274"/>
        <v>1</v>
      </c>
      <c r="J246" s="29"/>
      <c r="K246" s="29"/>
      <c r="L246" s="44"/>
      <c r="M246" s="30"/>
      <c r="N246" s="31"/>
      <c r="O246" s="44"/>
      <c r="P246" s="30"/>
      <c r="Q246" s="32">
        <f t="shared" si="275"/>
        <v>0</v>
      </c>
      <c r="R246" s="27"/>
      <c r="S246" s="29">
        <f t="shared" si="276"/>
        <v>1</v>
      </c>
      <c r="T246" s="30">
        <f t="shared" si="281"/>
        <v>1</v>
      </c>
      <c r="U246" s="30"/>
      <c r="V246" s="31">
        <f t="shared" si="277"/>
        <v>0</v>
      </c>
      <c r="W246" s="30">
        <f t="shared" si="282"/>
        <v>0</v>
      </c>
      <c r="X246" s="30"/>
      <c r="Y246" s="32">
        <f t="shared" si="278"/>
        <v>1</v>
      </c>
    </row>
    <row r="247" spans="1:25" s="1" customFormat="1" ht="11.25" customHeight="1" x14ac:dyDescent="0.25">
      <c r="A247" s="29"/>
      <c r="B247" s="28" t="s">
        <v>199</v>
      </c>
      <c r="C247" s="29">
        <v>1</v>
      </c>
      <c r="D247" s="30">
        <f t="shared" si="279"/>
        <v>1</v>
      </c>
      <c r="E247" s="30"/>
      <c r="F247" s="31">
        <v>0</v>
      </c>
      <c r="G247" s="30">
        <f t="shared" si="280"/>
        <v>0</v>
      </c>
      <c r="H247" s="30"/>
      <c r="I247" s="32">
        <f t="shared" ref="I247" si="283">SUM(C247,F247)</f>
        <v>1</v>
      </c>
      <c r="J247" s="29"/>
      <c r="K247" s="29"/>
      <c r="L247" s="44"/>
      <c r="M247" s="30"/>
      <c r="N247" s="31"/>
      <c r="O247" s="44"/>
      <c r="P247" s="30"/>
      <c r="Q247" s="32">
        <f t="shared" ref="Q247" si="284">SUM(K247,N247)</f>
        <v>0</v>
      </c>
      <c r="R247" s="27"/>
      <c r="S247" s="29">
        <f t="shared" si="221"/>
        <v>1</v>
      </c>
      <c r="T247" s="30">
        <f t="shared" si="281"/>
        <v>1</v>
      </c>
      <c r="U247" s="30"/>
      <c r="V247" s="31">
        <f t="shared" si="223"/>
        <v>0</v>
      </c>
      <c r="W247" s="30">
        <f t="shared" si="282"/>
        <v>0</v>
      </c>
      <c r="X247" s="30"/>
      <c r="Y247" s="32">
        <f t="shared" ref="Y247" si="285">SUM(S247,V247)</f>
        <v>1</v>
      </c>
    </row>
    <row r="248" spans="1:25" s="1" customFormat="1" ht="11.25" customHeight="1" x14ac:dyDescent="0.25">
      <c r="A248" s="29"/>
      <c r="B248" s="27" t="s">
        <v>90</v>
      </c>
      <c r="C248" s="29">
        <v>11</v>
      </c>
      <c r="D248" s="30">
        <f t="shared" si="279"/>
        <v>0.84615384615384615</v>
      </c>
      <c r="E248" s="30"/>
      <c r="F248" s="31">
        <v>2</v>
      </c>
      <c r="G248" s="30">
        <f t="shared" si="280"/>
        <v>0.15384615384615385</v>
      </c>
      <c r="H248" s="30"/>
      <c r="I248" s="32">
        <f>SUM(C248,F248)</f>
        <v>13</v>
      </c>
      <c r="J248" s="29"/>
      <c r="K248" s="29"/>
      <c r="L248" s="44"/>
      <c r="M248" s="30"/>
      <c r="N248" s="31"/>
      <c r="O248" s="44"/>
      <c r="P248" s="30"/>
      <c r="Q248" s="32">
        <f>SUM(K248,N248)</f>
        <v>0</v>
      </c>
      <c r="R248" s="27"/>
      <c r="S248" s="29">
        <f t="shared" si="221"/>
        <v>11</v>
      </c>
      <c r="T248" s="30">
        <f t="shared" si="281"/>
        <v>0.84615384615384615</v>
      </c>
      <c r="U248" s="30"/>
      <c r="V248" s="31">
        <f t="shared" si="223"/>
        <v>2</v>
      </c>
      <c r="W248" s="30">
        <f t="shared" si="282"/>
        <v>0.15384615384615385</v>
      </c>
      <c r="X248" s="30"/>
      <c r="Y248" s="32">
        <f>SUM(S248,V248)</f>
        <v>13</v>
      </c>
    </row>
    <row r="249" spans="1:25" s="1" customFormat="1" ht="11.25" customHeight="1" x14ac:dyDescent="0.25">
      <c r="A249" s="29"/>
      <c r="B249" s="27" t="s">
        <v>17</v>
      </c>
      <c r="C249" s="29">
        <v>125</v>
      </c>
      <c r="D249" s="30">
        <f t="shared" si="279"/>
        <v>0.75301204819277112</v>
      </c>
      <c r="E249" s="30"/>
      <c r="F249" s="31">
        <v>41</v>
      </c>
      <c r="G249" s="30">
        <f t="shared" si="280"/>
        <v>0.24698795180722891</v>
      </c>
      <c r="H249" s="30"/>
      <c r="I249" s="32">
        <f>SUM(C249,F249)</f>
        <v>166</v>
      </c>
      <c r="J249" s="29"/>
      <c r="K249" s="29"/>
      <c r="L249" s="44"/>
      <c r="M249" s="30"/>
      <c r="N249" s="31"/>
      <c r="O249" s="44"/>
      <c r="P249" s="30"/>
      <c r="Q249" s="32">
        <f>SUM(K249,N249)</f>
        <v>0</v>
      </c>
      <c r="R249" s="27"/>
      <c r="S249" s="29">
        <f t="shared" si="221"/>
        <v>125</v>
      </c>
      <c r="T249" s="30">
        <f t="shared" si="281"/>
        <v>0.75301204819277112</v>
      </c>
      <c r="U249" s="30"/>
      <c r="V249" s="31">
        <f t="shared" si="223"/>
        <v>41</v>
      </c>
      <c r="W249" s="30">
        <f t="shared" si="282"/>
        <v>0.24698795180722891</v>
      </c>
      <c r="X249" s="30"/>
      <c r="Y249" s="32">
        <f>SUM(S249,V249)</f>
        <v>166</v>
      </c>
    </row>
    <row r="250" spans="1:25" s="1" customFormat="1" ht="10" customHeight="1" x14ac:dyDescent="0.25">
      <c r="A250" s="29"/>
      <c r="B250" s="27"/>
      <c r="C250" s="29"/>
      <c r="D250" s="30"/>
      <c r="E250" s="30"/>
      <c r="F250" s="31"/>
      <c r="G250" s="30"/>
      <c r="H250" s="30"/>
      <c r="I250" s="32"/>
      <c r="J250" s="29"/>
      <c r="K250" s="29"/>
      <c r="L250" s="44"/>
      <c r="M250" s="30"/>
      <c r="N250" s="31"/>
      <c r="O250" s="44"/>
      <c r="P250" s="30"/>
      <c r="Q250" s="32"/>
      <c r="R250" s="27"/>
      <c r="S250" s="29"/>
      <c r="T250" s="30"/>
      <c r="U250" s="30"/>
      <c r="V250" s="31"/>
      <c r="W250" s="30"/>
      <c r="X250" s="30"/>
      <c r="Y250" s="32"/>
    </row>
    <row r="251" spans="1:25" s="2" customFormat="1" ht="11.25" customHeight="1" x14ac:dyDescent="0.25">
      <c r="A251" s="15"/>
      <c r="B251" s="4" t="s">
        <v>215</v>
      </c>
      <c r="C251" s="15">
        <f>SUM(C187:C250)</f>
        <v>311</v>
      </c>
      <c r="D251" s="30">
        <f t="shared" si="279"/>
        <v>0.72663551401869164</v>
      </c>
      <c r="E251" s="30"/>
      <c r="F251" s="15">
        <f>SUM(F187:F250)</f>
        <v>117</v>
      </c>
      <c r="G251" s="30">
        <f t="shared" si="280"/>
        <v>0.27336448598130841</v>
      </c>
      <c r="H251" s="30"/>
      <c r="I251" s="9">
        <f>SUM(C251,F251)</f>
        <v>428</v>
      </c>
      <c r="J251" s="29"/>
      <c r="K251" s="15"/>
      <c r="L251" s="44"/>
      <c r="M251" s="30"/>
      <c r="N251" s="15"/>
      <c r="O251" s="44"/>
      <c r="P251" s="30"/>
      <c r="Q251" s="9">
        <f>SUM(K251,N251)</f>
        <v>0</v>
      </c>
      <c r="R251" s="27"/>
      <c r="S251" s="15">
        <f t="shared" si="221"/>
        <v>311</v>
      </c>
      <c r="T251" s="30">
        <f t="shared" si="281"/>
        <v>0.72663551401869164</v>
      </c>
      <c r="U251" s="30"/>
      <c r="V251" s="7">
        <f t="shared" si="223"/>
        <v>117</v>
      </c>
      <c r="W251" s="30">
        <f t="shared" si="282"/>
        <v>0.27336448598130841</v>
      </c>
      <c r="X251" s="30"/>
      <c r="Y251" s="9">
        <f>SUM(S251,V251)</f>
        <v>428</v>
      </c>
    </row>
    <row r="252" spans="1:25" s="2" customFormat="1" ht="10" customHeight="1" x14ac:dyDescent="0.25">
      <c r="A252" s="15"/>
      <c r="B252" s="27"/>
      <c r="C252" s="15"/>
      <c r="D252" s="30"/>
      <c r="E252" s="30"/>
      <c r="F252" s="15"/>
      <c r="G252" s="30"/>
      <c r="H252" s="30"/>
      <c r="I252" s="9"/>
      <c r="J252" s="29"/>
      <c r="K252" s="15"/>
      <c r="L252" s="44"/>
      <c r="M252" s="30"/>
      <c r="N252" s="15"/>
      <c r="O252" s="44"/>
      <c r="P252" s="30"/>
      <c r="Q252" s="9"/>
      <c r="R252" s="27"/>
      <c r="S252" s="15"/>
      <c r="T252" s="30"/>
      <c r="U252" s="30"/>
      <c r="V252" s="15"/>
      <c r="W252" s="30"/>
      <c r="X252" s="30"/>
      <c r="Y252" s="9"/>
    </row>
    <row r="253" spans="1:25" s="1" customFormat="1" ht="11.25" customHeight="1" x14ac:dyDescent="0.25">
      <c r="A253" s="15" t="s">
        <v>9</v>
      </c>
      <c r="B253" s="27"/>
      <c r="C253" s="29"/>
      <c r="D253" s="30"/>
      <c r="E253" s="30"/>
      <c r="F253" s="31"/>
      <c r="G253" s="30"/>
      <c r="H253" s="30"/>
      <c r="I253" s="32"/>
      <c r="J253" s="29"/>
      <c r="K253" s="29"/>
      <c r="L253" s="44"/>
      <c r="M253" s="30"/>
      <c r="N253" s="31"/>
      <c r="O253" s="44"/>
      <c r="P253" s="30"/>
      <c r="Q253" s="32"/>
      <c r="R253" s="27"/>
      <c r="S253" s="29"/>
      <c r="T253" s="30"/>
      <c r="U253" s="30"/>
      <c r="V253" s="31"/>
      <c r="W253" s="30"/>
      <c r="X253" s="30"/>
      <c r="Y253" s="32"/>
    </row>
    <row r="254" spans="1:25" s="1" customFormat="1" ht="11.25" customHeight="1" x14ac:dyDescent="0.25">
      <c r="A254" s="29"/>
      <c r="B254" s="27" t="s">
        <v>92</v>
      </c>
      <c r="C254" s="18">
        <v>10</v>
      </c>
      <c r="D254" s="30">
        <f t="shared" si="279"/>
        <v>0.47619047619047616</v>
      </c>
      <c r="E254" s="30"/>
      <c r="F254" s="19">
        <v>11</v>
      </c>
      <c r="G254" s="30">
        <f t="shared" si="280"/>
        <v>0.52380952380952384</v>
      </c>
      <c r="H254" s="30"/>
      <c r="I254" s="32">
        <f t="shared" ref="I254:I263" si="286">SUM(C254,F254)</f>
        <v>21</v>
      </c>
      <c r="J254" s="29"/>
      <c r="K254" s="29"/>
      <c r="L254" s="44"/>
      <c r="M254" s="30"/>
      <c r="N254" s="31"/>
      <c r="O254" s="44"/>
      <c r="P254" s="30"/>
      <c r="Q254" s="32">
        <f t="shared" ref="Q254:Q257" si="287">SUM(K254,N254)</f>
        <v>0</v>
      </c>
      <c r="R254" s="27"/>
      <c r="S254" s="29">
        <f t="shared" ref="S254:S265" si="288">C254+K254</f>
        <v>10</v>
      </c>
      <c r="T254" s="30">
        <f t="shared" si="281"/>
        <v>0.47619047619047616</v>
      </c>
      <c r="U254" s="30"/>
      <c r="V254" s="31">
        <f t="shared" ref="V254:V265" si="289">F254+N254</f>
        <v>11</v>
      </c>
      <c r="W254" s="30">
        <f t="shared" si="282"/>
        <v>0.52380952380952384</v>
      </c>
      <c r="X254" s="30"/>
      <c r="Y254" s="32">
        <f t="shared" ref="Y254:Y257" si="290">SUM(S254,V254)</f>
        <v>21</v>
      </c>
    </row>
    <row r="255" spans="1:25" s="1" customFormat="1" ht="11.25" customHeight="1" x14ac:dyDescent="0.25">
      <c r="A255" s="29"/>
      <c r="B255" s="27" t="s">
        <v>189</v>
      </c>
      <c r="C255" s="18">
        <v>2</v>
      </c>
      <c r="D255" s="30">
        <f t="shared" si="279"/>
        <v>0.4</v>
      </c>
      <c r="E255" s="30"/>
      <c r="F255" s="19">
        <v>3</v>
      </c>
      <c r="G255" s="30">
        <f t="shared" si="280"/>
        <v>0.6</v>
      </c>
      <c r="H255" s="30"/>
      <c r="I255" s="32">
        <f t="shared" ref="I255" si="291">SUM(C255,F255)</f>
        <v>5</v>
      </c>
      <c r="J255" s="29"/>
      <c r="K255" s="29"/>
      <c r="L255" s="44"/>
      <c r="M255" s="30"/>
      <c r="N255" s="31"/>
      <c r="O255" s="44"/>
      <c r="P255" s="30"/>
      <c r="Q255" s="32">
        <f t="shared" ref="Q255" si="292">SUM(K255,N255)</f>
        <v>0</v>
      </c>
      <c r="R255" s="27"/>
      <c r="S255" s="29">
        <f t="shared" ref="S255" si="293">C255+K255</f>
        <v>2</v>
      </c>
      <c r="T255" s="30">
        <f t="shared" si="281"/>
        <v>0.4</v>
      </c>
      <c r="U255" s="30"/>
      <c r="V255" s="31">
        <f t="shared" ref="V255" si="294">F255+N255</f>
        <v>3</v>
      </c>
      <c r="W255" s="30">
        <f t="shared" si="282"/>
        <v>0.6</v>
      </c>
      <c r="X255" s="30"/>
      <c r="Y255" s="32">
        <f t="shared" ref="Y255" si="295">SUM(S255,V255)</f>
        <v>5</v>
      </c>
    </row>
    <row r="256" spans="1:25" s="1" customFormat="1" ht="11.25" customHeight="1" x14ac:dyDescent="0.25">
      <c r="A256" s="29"/>
      <c r="B256" s="27" t="s">
        <v>93</v>
      </c>
      <c r="C256" s="18">
        <v>10</v>
      </c>
      <c r="D256" s="30">
        <f t="shared" si="279"/>
        <v>0.24390243902439024</v>
      </c>
      <c r="E256" s="30"/>
      <c r="F256" s="19">
        <v>31</v>
      </c>
      <c r="G256" s="30">
        <f t="shared" si="280"/>
        <v>0.75609756097560976</v>
      </c>
      <c r="H256" s="30"/>
      <c r="I256" s="32">
        <f t="shared" si="286"/>
        <v>41</v>
      </c>
      <c r="J256" s="29"/>
      <c r="K256" s="29"/>
      <c r="L256" s="44"/>
      <c r="M256" s="30"/>
      <c r="N256" s="31"/>
      <c r="O256" s="44"/>
      <c r="P256" s="30"/>
      <c r="Q256" s="32">
        <f t="shared" si="287"/>
        <v>0</v>
      </c>
      <c r="R256" s="27"/>
      <c r="S256" s="29">
        <f t="shared" si="288"/>
        <v>10</v>
      </c>
      <c r="T256" s="30">
        <f t="shared" si="281"/>
        <v>0.24390243902439024</v>
      </c>
      <c r="U256" s="30"/>
      <c r="V256" s="31">
        <f t="shared" si="289"/>
        <v>31</v>
      </c>
      <c r="W256" s="30">
        <f t="shared" si="282"/>
        <v>0.75609756097560976</v>
      </c>
      <c r="X256" s="30"/>
      <c r="Y256" s="32">
        <f t="shared" si="290"/>
        <v>41</v>
      </c>
    </row>
    <row r="257" spans="1:25" s="1" customFormat="1" ht="11.25" customHeight="1" x14ac:dyDescent="0.25">
      <c r="A257" s="29"/>
      <c r="B257" s="27" t="s">
        <v>94</v>
      </c>
      <c r="C257" s="18">
        <v>3</v>
      </c>
      <c r="D257" s="30">
        <f t="shared" si="279"/>
        <v>0.23076923076923078</v>
      </c>
      <c r="E257" s="30"/>
      <c r="F257" s="19">
        <v>10</v>
      </c>
      <c r="G257" s="30">
        <f t="shared" si="280"/>
        <v>0.76923076923076927</v>
      </c>
      <c r="H257" s="30"/>
      <c r="I257" s="32">
        <f t="shared" si="286"/>
        <v>13</v>
      </c>
      <c r="J257" s="29"/>
      <c r="K257" s="29"/>
      <c r="L257" s="44"/>
      <c r="M257" s="30"/>
      <c r="N257" s="31"/>
      <c r="O257" s="44"/>
      <c r="P257" s="30"/>
      <c r="Q257" s="32">
        <f t="shared" si="287"/>
        <v>0</v>
      </c>
      <c r="R257" s="27"/>
      <c r="S257" s="29">
        <f t="shared" si="288"/>
        <v>3</v>
      </c>
      <c r="T257" s="30">
        <f t="shared" si="281"/>
        <v>0.23076923076923078</v>
      </c>
      <c r="U257" s="30"/>
      <c r="V257" s="31">
        <f t="shared" si="289"/>
        <v>10</v>
      </c>
      <c r="W257" s="30">
        <f t="shared" si="282"/>
        <v>0.76923076923076927</v>
      </c>
      <c r="X257" s="30"/>
      <c r="Y257" s="32">
        <f t="shared" si="290"/>
        <v>13</v>
      </c>
    </row>
    <row r="258" spans="1:25" s="1" customFormat="1" ht="11.25" customHeight="1" x14ac:dyDescent="0.25">
      <c r="A258" s="29"/>
      <c r="B258" s="27" t="s">
        <v>95</v>
      </c>
      <c r="C258" s="18">
        <v>1</v>
      </c>
      <c r="D258" s="30">
        <f t="shared" si="279"/>
        <v>4.3478260869565216E-2</v>
      </c>
      <c r="E258" s="30"/>
      <c r="F258" s="19">
        <v>22</v>
      </c>
      <c r="G258" s="30">
        <f t="shared" si="280"/>
        <v>0.95652173913043481</v>
      </c>
      <c r="H258" s="30"/>
      <c r="I258" s="32">
        <f t="shared" ref="I258" si="296">SUM(C258,F258)</f>
        <v>23</v>
      </c>
      <c r="J258" s="29"/>
      <c r="K258" s="29"/>
      <c r="L258" s="44"/>
      <c r="M258" s="30"/>
      <c r="N258" s="31"/>
      <c r="O258" s="44"/>
      <c r="P258" s="30"/>
      <c r="Q258" s="32">
        <f t="shared" ref="Q258" si="297">SUM(K258,N258)</f>
        <v>0</v>
      </c>
      <c r="R258" s="27"/>
      <c r="S258" s="29">
        <f t="shared" ref="S258" si="298">C258+K258</f>
        <v>1</v>
      </c>
      <c r="T258" s="30">
        <f t="shared" si="281"/>
        <v>4.3478260869565216E-2</v>
      </c>
      <c r="U258" s="30"/>
      <c r="V258" s="31">
        <f t="shared" ref="V258" si="299">F258+N258</f>
        <v>22</v>
      </c>
      <c r="W258" s="30">
        <f t="shared" si="282"/>
        <v>0.95652173913043481</v>
      </c>
      <c r="X258" s="30"/>
      <c r="Y258" s="32">
        <f t="shared" ref="Y258" si="300">SUM(S258,V258)</f>
        <v>23</v>
      </c>
    </row>
    <row r="259" spans="1:25" s="1" customFormat="1" ht="11.25" customHeight="1" x14ac:dyDescent="0.25">
      <c r="A259" s="29"/>
      <c r="B259" s="27" t="s">
        <v>96</v>
      </c>
      <c r="C259" s="18">
        <v>9</v>
      </c>
      <c r="D259" s="30">
        <f t="shared" si="279"/>
        <v>0.16666666666666666</v>
      </c>
      <c r="E259" s="30"/>
      <c r="F259" s="19">
        <v>45</v>
      </c>
      <c r="G259" s="30">
        <f t="shared" si="280"/>
        <v>0.83333333333333337</v>
      </c>
      <c r="H259" s="30"/>
      <c r="I259" s="32">
        <f t="shared" si="286"/>
        <v>54</v>
      </c>
      <c r="J259" s="29"/>
      <c r="K259" s="29"/>
      <c r="L259" s="44"/>
      <c r="M259" s="30"/>
      <c r="N259" s="31"/>
      <c r="O259" s="44"/>
      <c r="P259" s="30"/>
      <c r="Q259" s="32">
        <f t="shared" ref="Q259:Q263" si="301">SUM(K259,N259)</f>
        <v>0</v>
      </c>
      <c r="R259" s="27"/>
      <c r="S259" s="29">
        <f t="shared" si="288"/>
        <v>9</v>
      </c>
      <c r="T259" s="30">
        <f t="shared" si="281"/>
        <v>0.16666666666666666</v>
      </c>
      <c r="U259" s="30"/>
      <c r="V259" s="31">
        <f t="shared" si="289"/>
        <v>45</v>
      </c>
      <c r="W259" s="30">
        <f t="shared" si="282"/>
        <v>0.83333333333333337</v>
      </c>
      <c r="X259" s="30"/>
      <c r="Y259" s="32">
        <f t="shared" ref="Y259:Y263" si="302">SUM(S259,V259)</f>
        <v>54</v>
      </c>
    </row>
    <row r="260" spans="1:25" s="1" customFormat="1" ht="11.25" customHeight="1" x14ac:dyDescent="0.25">
      <c r="A260" s="29"/>
      <c r="B260" s="27" t="s">
        <v>206</v>
      </c>
      <c r="C260" s="18">
        <v>0</v>
      </c>
      <c r="D260" s="30">
        <f t="shared" si="279"/>
        <v>0</v>
      </c>
      <c r="E260" s="30"/>
      <c r="F260" s="19">
        <v>1</v>
      </c>
      <c r="G260" s="30">
        <f t="shared" si="280"/>
        <v>1</v>
      </c>
      <c r="H260" s="30"/>
      <c r="I260" s="32">
        <f t="shared" ref="I260" si="303">SUM(C260,F260)</f>
        <v>1</v>
      </c>
      <c r="J260" s="29"/>
      <c r="K260" s="29"/>
      <c r="L260" s="44"/>
      <c r="M260" s="30"/>
      <c r="N260" s="31"/>
      <c r="O260" s="44"/>
      <c r="P260" s="30"/>
      <c r="Q260" s="32">
        <f t="shared" ref="Q260" si="304">SUM(K260,N260)</f>
        <v>0</v>
      </c>
      <c r="R260" s="27"/>
      <c r="S260" s="29">
        <f t="shared" ref="S260" si="305">C260+K260</f>
        <v>0</v>
      </c>
      <c r="T260" s="30">
        <f t="shared" si="281"/>
        <v>0</v>
      </c>
      <c r="U260" s="30"/>
      <c r="V260" s="31">
        <f t="shared" ref="V260" si="306">F260+N260</f>
        <v>1</v>
      </c>
      <c r="W260" s="30">
        <f t="shared" si="282"/>
        <v>1</v>
      </c>
      <c r="X260" s="30"/>
      <c r="Y260" s="32">
        <f t="shared" ref="Y260" si="307">SUM(S260,V260)</f>
        <v>1</v>
      </c>
    </row>
    <row r="261" spans="1:25" s="1" customFormat="1" ht="11.25" customHeight="1" x14ac:dyDescent="0.25">
      <c r="A261" s="29"/>
      <c r="B261" s="27" t="s">
        <v>97</v>
      </c>
      <c r="C261" s="18">
        <v>12</v>
      </c>
      <c r="D261" s="30">
        <f t="shared" si="279"/>
        <v>0.15</v>
      </c>
      <c r="E261" s="30"/>
      <c r="F261" s="19">
        <v>68</v>
      </c>
      <c r="G261" s="30">
        <f t="shared" si="280"/>
        <v>0.85</v>
      </c>
      <c r="H261" s="30"/>
      <c r="I261" s="32">
        <f t="shared" si="286"/>
        <v>80</v>
      </c>
      <c r="J261" s="29"/>
      <c r="K261" s="29"/>
      <c r="L261" s="44"/>
      <c r="M261" s="30"/>
      <c r="N261" s="31"/>
      <c r="O261" s="44"/>
      <c r="P261" s="30"/>
      <c r="Q261" s="32">
        <f t="shared" si="301"/>
        <v>0</v>
      </c>
      <c r="R261" s="27"/>
      <c r="S261" s="29">
        <f t="shared" si="288"/>
        <v>12</v>
      </c>
      <c r="T261" s="30">
        <f t="shared" si="281"/>
        <v>0.15</v>
      </c>
      <c r="U261" s="30"/>
      <c r="V261" s="31">
        <f t="shared" si="289"/>
        <v>68</v>
      </c>
      <c r="W261" s="30">
        <f t="shared" si="282"/>
        <v>0.85</v>
      </c>
      <c r="X261" s="30"/>
      <c r="Y261" s="32">
        <f t="shared" si="302"/>
        <v>80</v>
      </c>
    </row>
    <row r="262" spans="1:25" s="1" customFormat="1" ht="11.25" customHeight="1" x14ac:dyDescent="0.25">
      <c r="A262" s="29"/>
      <c r="B262" s="27" t="s">
        <v>98</v>
      </c>
      <c r="C262" s="18">
        <v>0</v>
      </c>
      <c r="D262" s="30">
        <f t="shared" si="279"/>
        <v>0</v>
      </c>
      <c r="E262" s="30"/>
      <c r="F262" s="19">
        <v>17</v>
      </c>
      <c r="G262" s="30">
        <f t="shared" si="280"/>
        <v>1</v>
      </c>
      <c r="H262" s="30"/>
      <c r="I262" s="32">
        <f t="shared" si="286"/>
        <v>17</v>
      </c>
      <c r="J262" s="29"/>
      <c r="K262" s="29"/>
      <c r="L262" s="44"/>
      <c r="M262" s="30"/>
      <c r="N262" s="31"/>
      <c r="O262" s="44"/>
      <c r="P262" s="30"/>
      <c r="Q262" s="32">
        <f t="shared" si="301"/>
        <v>0</v>
      </c>
      <c r="R262" s="27"/>
      <c r="S262" s="29">
        <f t="shared" si="288"/>
        <v>0</v>
      </c>
      <c r="T262" s="30">
        <f t="shared" si="281"/>
        <v>0</v>
      </c>
      <c r="U262" s="30"/>
      <c r="V262" s="31">
        <f t="shared" si="289"/>
        <v>17</v>
      </c>
      <c r="W262" s="30">
        <f t="shared" si="282"/>
        <v>1</v>
      </c>
      <c r="X262" s="30"/>
      <c r="Y262" s="32">
        <f t="shared" si="302"/>
        <v>17</v>
      </c>
    </row>
    <row r="263" spans="1:25" s="1" customFormat="1" ht="11.25" customHeight="1" x14ac:dyDescent="0.25">
      <c r="A263" s="29"/>
      <c r="B263" s="27" t="s">
        <v>154</v>
      </c>
      <c r="C263" s="18">
        <v>3</v>
      </c>
      <c r="D263" s="30">
        <f t="shared" si="279"/>
        <v>0.17647058823529413</v>
      </c>
      <c r="E263" s="30"/>
      <c r="F263" s="19">
        <v>14</v>
      </c>
      <c r="G263" s="30">
        <f t="shared" si="280"/>
        <v>0.82352941176470584</v>
      </c>
      <c r="H263" s="30"/>
      <c r="I263" s="32">
        <f t="shared" si="286"/>
        <v>17</v>
      </c>
      <c r="J263" s="29"/>
      <c r="K263" s="29"/>
      <c r="L263" s="44"/>
      <c r="M263" s="30"/>
      <c r="N263" s="31"/>
      <c r="O263" s="44"/>
      <c r="P263" s="30"/>
      <c r="Q263" s="32">
        <f t="shared" si="301"/>
        <v>0</v>
      </c>
      <c r="R263" s="27"/>
      <c r="S263" s="29">
        <f t="shared" si="288"/>
        <v>3</v>
      </c>
      <c r="T263" s="30">
        <f t="shared" si="281"/>
        <v>0.17647058823529413</v>
      </c>
      <c r="U263" s="30"/>
      <c r="V263" s="31">
        <f t="shared" si="289"/>
        <v>14</v>
      </c>
      <c r="W263" s="30">
        <f t="shared" si="282"/>
        <v>0.82352941176470584</v>
      </c>
      <c r="X263" s="30"/>
      <c r="Y263" s="32">
        <f t="shared" si="302"/>
        <v>17</v>
      </c>
    </row>
    <row r="264" spans="1:25" s="1" customFormat="1" ht="8.15" customHeight="1" x14ac:dyDescent="0.25">
      <c r="A264" s="29"/>
      <c r="B264" s="27"/>
      <c r="C264" s="29"/>
      <c r="D264" s="30"/>
      <c r="E264" s="30"/>
      <c r="F264" s="31"/>
      <c r="G264" s="30"/>
      <c r="H264" s="30"/>
      <c r="I264" s="32"/>
      <c r="J264" s="29"/>
      <c r="K264" s="29"/>
      <c r="L264" s="44"/>
      <c r="M264" s="30"/>
      <c r="N264" s="31"/>
      <c r="O264" s="44"/>
      <c r="P264" s="30"/>
      <c r="Q264" s="32"/>
      <c r="R264" s="27"/>
      <c r="S264" s="29"/>
      <c r="T264" s="30"/>
      <c r="U264" s="30"/>
      <c r="V264" s="31"/>
      <c r="W264" s="30"/>
      <c r="X264" s="30"/>
      <c r="Y264" s="32"/>
    </row>
    <row r="265" spans="1:25" s="2" customFormat="1" ht="11.25" customHeight="1" x14ac:dyDescent="0.25">
      <c r="A265" s="15"/>
      <c r="B265" s="4" t="s">
        <v>215</v>
      </c>
      <c r="C265" s="15">
        <f>SUM(C254:C264)</f>
        <v>50</v>
      </c>
      <c r="D265" s="30">
        <f t="shared" si="279"/>
        <v>0.18382352941176472</v>
      </c>
      <c r="E265" s="30"/>
      <c r="F265" s="7">
        <f>SUM(F254:F264)</f>
        <v>222</v>
      </c>
      <c r="G265" s="30">
        <f t="shared" si="280"/>
        <v>0.81617647058823528</v>
      </c>
      <c r="H265" s="30"/>
      <c r="I265" s="9">
        <f>SUM(C265,F265)</f>
        <v>272</v>
      </c>
      <c r="J265" s="29"/>
      <c r="K265" s="15"/>
      <c r="L265" s="44"/>
      <c r="M265" s="30"/>
      <c r="N265" s="7"/>
      <c r="O265" s="44"/>
      <c r="P265" s="30"/>
      <c r="Q265" s="9">
        <f>SUM(K265,N265)</f>
        <v>0</v>
      </c>
      <c r="R265" s="27"/>
      <c r="S265" s="15">
        <f t="shared" si="288"/>
        <v>50</v>
      </c>
      <c r="T265" s="30">
        <f t="shared" si="281"/>
        <v>0.18382352941176472</v>
      </c>
      <c r="U265" s="30"/>
      <c r="V265" s="7">
        <f t="shared" si="289"/>
        <v>222</v>
      </c>
      <c r="W265" s="30">
        <f t="shared" si="282"/>
        <v>0.81617647058823528</v>
      </c>
      <c r="X265" s="30"/>
      <c r="Y265" s="9">
        <f>SUM(S265,V265)</f>
        <v>272</v>
      </c>
    </row>
    <row r="266" spans="1:25" s="1" customFormat="1" ht="10" customHeight="1" x14ac:dyDescent="0.25">
      <c r="A266" s="35"/>
      <c r="B266" s="27"/>
      <c r="C266" s="29"/>
      <c r="D266" s="30"/>
      <c r="E266" s="30"/>
      <c r="F266" s="31"/>
      <c r="G266" s="30"/>
      <c r="H266" s="30"/>
      <c r="I266" s="32"/>
      <c r="J266" s="29"/>
      <c r="K266" s="29"/>
      <c r="L266" s="44"/>
      <c r="M266" s="30"/>
      <c r="N266" s="31"/>
      <c r="O266" s="44"/>
      <c r="P266" s="30"/>
      <c r="Q266" s="32"/>
      <c r="R266" s="27"/>
      <c r="S266" s="29"/>
      <c r="T266" s="30"/>
      <c r="U266" s="30"/>
      <c r="V266" s="31"/>
      <c r="W266" s="30"/>
      <c r="X266" s="30"/>
      <c r="Y266" s="32"/>
    </row>
    <row r="267" spans="1:25" s="1" customFormat="1" ht="11.25" customHeight="1" x14ac:dyDescent="0.25">
      <c r="A267" s="15" t="s">
        <v>184</v>
      </c>
      <c r="B267" s="27"/>
      <c r="C267" s="29"/>
      <c r="D267" s="30"/>
      <c r="E267" s="30"/>
      <c r="F267" s="31"/>
      <c r="G267" s="30"/>
      <c r="H267" s="30"/>
      <c r="I267" s="32"/>
      <c r="J267" s="29"/>
      <c r="K267" s="29"/>
      <c r="L267" s="44"/>
      <c r="M267" s="30"/>
      <c r="N267" s="31"/>
      <c r="O267" s="44"/>
      <c r="P267" s="30"/>
      <c r="Q267" s="32"/>
      <c r="R267" s="27"/>
      <c r="S267" s="29"/>
      <c r="T267" s="30"/>
      <c r="U267" s="30"/>
      <c r="V267" s="31"/>
      <c r="W267" s="30"/>
      <c r="X267" s="30"/>
      <c r="Y267" s="32"/>
    </row>
    <row r="268" spans="1:25" s="1" customFormat="1" ht="11.25" customHeight="1" x14ac:dyDescent="0.25">
      <c r="A268" s="29"/>
      <c r="B268" s="27" t="s">
        <v>100</v>
      </c>
      <c r="C268" s="29">
        <v>17</v>
      </c>
      <c r="D268" s="30">
        <f t="shared" si="279"/>
        <v>0.6071428571428571</v>
      </c>
      <c r="E268" s="30"/>
      <c r="F268" s="31">
        <v>11</v>
      </c>
      <c r="G268" s="30">
        <f t="shared" si="280"/>
        <v>0.39285714285714285</v>
      </c>
      <c r="H268" s="30"/>
      <c r="I268" s="32">
        <f t="shared" ref="I268:I279" si="308">SUM(C268,F268)</f>
        <v>28</v>
      </c>
      <c r="J268" s="29"/>
      <c r="K268" s="29">
        <v>0</v>
      </c>
      <c r="L268" s="30">
        <f t="shared" ref="L268:L288" si="309">IFERROR(K268/Q268,0)</f>
        <v>0</v>
      </c>
      <c r="M268" s="30"/>
      <c r="N268" s="31">
        <v>0</v>
      </c>
      <c r="O268" s="30">
        <f t="shared" ref="O268:O288" si="310">IFERROR(N268/Q268,0)</f>
        <v>0</v>
      </c>
      <c r="P268" s="30"/>
      <c r="Q268" s="32">
        <f t="shared" ref="Q268:Q279" si="311">SUM(K268,N268)</f>
        <v>0</v>
      </c>
      <c r="R268" s="27"/>
      <c r="S268" s="29">
        <f t="shared" ref="S268:S288" si="312">C268+K268</f>
        <v>17</v>
      </c>
      <c r="T268" s="30">
        <f t="shared" si="281"/>
        <v>0.6071428571428571</v>
      </c>
      <c r="U268" s="30"/>
      <c r="V268" s="31">
        <f t="shared" ref="V268:V288" si="313">F268+N268</f>
        <v>11</v>
      </c>
      <c r="W268" s="30">
        <f t="shared" si="282"/>
        <v>0.39285714285714285</v>
      </c>
      <c r="X268" s="30"/>
      <c r="Y268" s="32">
        <f t="shared" ref="Y268:Y279" si="314">SUM(S268,V268)</f>
        <v>28</v>
      </c>
    </row>
    <row r="269" spans="1:25" s="11" customFormat="1" ht="11.25" customHeight="1" x14ac:dyDescent="0.25">
      <c r="A269" s="27"/>
      <c r="B269" s="27" t="s">
        <v>235</v>
      </c>
      <c r="C269" s="29">
        <v>1</v>
      </c>
      <c r="D269" s="30">
        <f t="shared" si="279"/>
        <v>1</v>
      </c>
      <c r="E269" s="30"/>
      <c r="F269" s="31">
        <v>0</v>
      </c>
      <c r="G269" s="30">
        <f t="shared" si="280"/>
        <v>0</v>
      </c>
      <c r="H269" s="30"/>
      <c r="I269" s="32">
        <f t="shared" si="308"/>
        <v>1</v>
      </c>
      <c r="J269" s="33"/>
      <c r="K269" s="29">
        <v>0</v>
      </c>
      <c r="L269" s="30">
        <f t="shared" si="309"/>
        <v>0</v>
      </c>
      <c r="M269" s="30"/>
      <c r="N269" s="31">
        <v>0</v>
      </c>
      <c r="O269" s="30">
        <f t="shared" si="310"/>
        <v>0</v>
      </c>
      <c r="P269" s="30"/>
      <c r="Q269" s="32">
        <f t="shared" si="311"/>
        <v>0</v>
      </c>
      <c r="R269" s="33"/>
      <c r="S269" s="29">
        <f t="shared" si="312"/>
        <v>1</v>
      </c>
      <c r="T269" s="30">
        <f t="shared" si="281"/>
        <v>1</v>
      </c>
      <c r="U269" s="30"/>
      <c r="V269" s="31">
        <f t="shared" si="313"/>
        <v>0</v>
      </c>
      <c r="W269" s="30">
        <f t="shared" si="282"/>
        <v>0</v>
      </c>
      <c r="X269" s="30"/>
      <c r="Y269" s="32">
        <f t="shared" si="314"/>
        <v>1</v>
      </c>
    </row>
    <row r="270" spans="1:25" s="1" customFormat="1" ht="11.25" customHeight="1" x14ac:dyDescent="0.25">
      <c r="A270" s="29"/>
      <c r="B270" s="27" t="s">
        <v>101</v>
      </c>
      <c r="C270" s="29">
        <v>2</v>
      </c>
      <c r="D270" s="30">
        <f t="shared" si="279"/>
        <v>0.66666666666666663</v>
      </c>
      <c r="E270" s="30"/>
      <c r="F270" s="31">
        <v>1</v>
      </c>
      <c r="G270" s="30">
        <f t="shared" si="280"/>
        <v>0.33333333333333331</v>
      </c>
      <c r="H270" s="30"/>
      <c r="I270" s="32">
        <f t="shared" si="308"/>
        <v>3</v>
      </c>
      <c r="J270" s="29"/>
      <c r="K270" s="29">
        <v>0</v>
      </c>
      <c r="L270" s="30">
        <f t="shared" si="309"/>
        <v>0</v>
      </c>
      <c r="M270" s="30"/>
      <c r="N270" s="31">
        <v>0</v>
      </c>
      <c r="O270" s="30">
        <f t="shared" si="310"/>
        <v>0</v>
      </c>
      <c r="P270" s="30"/>
      <c r="Q270" s="32">
        <f t="shared" si="311"/>
        <v>0</v>
      </c>
      <c r="R270" s="27"/>
      <c r="S270" s="29">
        <f t="shared" si="312"/>
        <v>2</v>
      </c>
      <c r="T270" s="30">
        <f t="shared" si="281"/>
        <v>0.66666666666666663</v>
      </c>
      <c r="U270" s="30"/>
      <c r="V270" s="31">
        <f t="shared" si="313"/>
        <v>1</v>
      </c>
      <c r="W270" s="30">
        <f t="shared" si="282"/>
        <v>0.33333333333333331</v>
      </c>
      <c r="X270" s="30"/>
      <c r="Y270" s="32">
        <f t="shared" si="314"/>
        <v>3</v>
      </c>
    </row>
    <row r="271" spans="1:25" s="1" customFormat="1" ht="11.25" customHeight="1" x14ac:dyDescent="0.25">
      <c r="A271" s="29"/>
      <c r="B271" s="27" t="s">
        <v>176</v>
      </c>
      <c r="C271" s="29">
        <v>3</v>
      </c>
      <c r="D271" s="30">
        <f t="shared" si="279"/>
        <v>0.5</v>
      </c>
      <c r="E271" s="30"/>
      <c r="F271" s="31">
        <v>3</v>
      </c>
      <c r="G271" s="30">
        <f t="shared" si="280"/>
        <v>0.5</v>
      </c>
      <c r="H271" s="30"/>
      <c r="I271" s="32">
        <f>SUM(C271,F271)</f>
        <v>6</v>
      </c>
      <c r="J271" s="29"/>
      <c r="K271" s="29">
        <v>0</v>
      </c>
      <c r="L271" s="30">
        <f t="shared" si="309"/>
        <v>0</v>
      </c>
      <c r="M271" s="30"/>
      <c r="N271" s="31">
        <v>0</v>
      </c>
      <c r="O271" s="30">
        <f t="shared" si="310"/>
        <v>0</v>
      </c>
      <c r="P271" s="30"/>
      <c r="Q271" s="32">
        <f>SUM(K271,N271)</f>
        <v>0</v>
      </c>
      <c r="R271" s="27"/>
      <c r="S271" s="29">
        <f>C271+K271</f>
        <v>3</v>
      </c>
      <c r="T271" s="30">
        <f t="shared" si="281"/>
        <v>0.5</v>
      </c>
      <c r="U271" s="30"/>
      <c r="V271" s="31">
        <f>F271+N271</f>
        <v>3</v>
      </c>
      <c r="W271" s="30">
        <f t="shared" si="282"/>
        <v>0.5</v>
      </c>
      <c r="X271" s="30"/>
      <c r="Y271" s="32">
        <f>SUM(S271,V271)</f>
        <v>6</v>
      </c>
    </row>
    <row r="272" spans="1:25" s="1" customFormat="1" ht="11.25" customHeight="1" x14ac:dyDescent="0.25">
      <c r="A272" s="29"/>
      <c r="B272" s="27" t="s">
        <v>102</v>
      </c>
      <c r="C272" s="29">
        <v>2</v>
      </c>
      <c r="D272" s="30">
        <f t="shared" si="279"/>
        <v>0.66666666666666663</v>
      </c>
      <c r="E272" s="30"/>
      <c r="F272" s="31">
        <v>1</v>
      </c>
      <c r="G272" s="30">
        <f t="shared" si="280"/>
        <v>0.33333333333333331</v>
      </c>
      <c r="H272" s="30"/>
      <c r="I272" s="32">
        <f t="shared" si="308"/>
        <v>3</v>
      </c>
      <c r="J272" s="29"/>
      <c r="K272" s="29">
        <v>0</v>
      </c>
      <c r="L272" s="30">
        <f t="shared" si="309"/>
        <v>0</v>
      </c>
      <c r="M272" s="30"/>
      <c r="N272" s="31">
        <v>0</v>
      </c>
      <c r="O272" s="30">
        <f t="shared" si="310"/>
        <v>0</v>
      </c>
      <c r="P272" s="30"/>
      <c r="Q272" s="32">
        <f t="shared" si="311"/>
        <v>0</v>
      </c>
      <c r="R272" s="27"/>
      <c r="S272" s="29">
        <f t="shared" si="312"/>
        <v>2</v>
      </c>
      <c r="T272" s="30">
        <f t="shared" si="281"/>
        <v>0.66666666666666663</v>
      </c>
      <c r="U272" s="30"/>
      <c r="V272" s="31">
        <f t="shared" si="313"/>
        <v>1</v>
      </c>
      <c r="W272" s="30">
        <f t="shared" si="282"/>
        <v>0.33333333333333331</v>
      </c>
      <c r="X272" s="30"/>
      <c r="Y272" s="32">
        <f t="shared" si="314"/>
        <v>3</v>
      </c>
    </row>
    <row r="273" spans="1:25" s="1" customFormat="1" ht="11.25" customHeight="1" x14ac:dyDescent="0.25">
      <c r="A273" s="29"/>
      <c r="B273" s="27" t="s">
        <v>103</v>
      </c>
      <c r="C273" s="29">
        <v>2</v>
      </c>
      <c r="D273" s="30">
        <f t="shared" si="279"/>
        <v>0.33333333333333331</v>
      </c>
      <c r="E273" s="30"/>
      <c r="F273" s="31">
        <v>4</v>
      </c>
      <c r="G273" s="30">
        <f t="shared" si="280"/>
        <v>0.66666666666666663</v>
      </c>
      <c r="H273" s="30"/>
      <c r="I273" s="32">
        <f t="shared" si="308"/>
        <v>6</v>
      </c>
      <c r="J273" s="29"/>
      <c r="K273" s="29">
        <v>0</v>
      </c>
      <c r="L273" s="30">
        <f t="shared" si="309"/>
        <v>0</v>
      </c>
      <c r="M273" s="30"/>
      <c r="N273" s="31">
        <v>0</v>
      </c>
      <c r="O273" s="30">
        <f t="shared" si="310"/>
        <v>0</v>
      </c>
      <c r="P273" s="30"/>
      <c r="Q273" s="32">
        <f t="shared" si="311"/>
        <v>0</v>
      </c>
      <c r="R273" s="27"/>
      <c r="S273" s="29">
        <f t="shared" si="312"/>
        <v>2</v>
      </c>
      <c r="T273" s="30">
        <f t="shared" si="281"/>
        <v>0.33333333333333331</v>
      </c>
      <c r="U273" s="30"/>
      <c r="V273" s="31">
        <f t="shared" si="313"/>
        <v>4</v>
      </c>
      <c r="W273" s="30">
        <f t="shared" si="282"/>
        <v>0.66666666666666663</v>
      </c>
      <c r="X273" s="30"/>
      <c r="Y273" s="32">
        <f t="shared" si="314"/>
        <v>6</v>
      </c>
    </row>
    <row r="274" spans="1:25" s="1" customFormat="1" ht="11.25" customHeight="1" x14ac:dyDescent="0.25">
      <c r="A274" s="29"/>
      <c r="B274" s="27" t="s">
        <v>104</v>
      </c>
      <c r="C274" s="29">
        <v>1</v>
      </c>
      <c r="D274" s="30">
        <f t="shared" si="279"/>
        <v>0.5</v>
      </c>
      <c r="E274" s="30"/>
      <c r="F274" s="31">
        <v>1</v>
      </c>
      <c r="G274" s="30">
        <f t="shared" si="280"/>
        <v>0.5</v>
      </c>
      <c r="H274" s="30"/>
      <c r="I274" s="32">
        <f t="shared" si="308"/>
        <v>2</v>
      </c>
      <c r="J274" s="29"/>
      <c r="K274" s="29">
        <v>0</v>
      </c>
      <c r="L274" s="30">
        <f t="shared" si="309"/>
        <v>0</v>
      </c>
      <c r="M274" s="30"/>
      <c r="N274" s="31">
        <v>0</v>
      </c>
      <c r="O274" s="30">
        <f t="shared" si="310"/>
        <v>0</v>
      </c>
      <c r="P274" s="30"/>
      <c r="Q274" s="32">
        <f t="shared" si="311"/>
        <v>0</v>
      </c>
      <c r="R274" s="27"/>
      <c r="S274" s="29">
        <f t="shared" si="312"/>
        <v>1</v>
      </c>
      <c r="T274" s="30">
        <f t="shared" si="281"/>
        <v>0.5</v>
      </c>
      <c r="U274" s="30"/>
      <c r="V274" s="31">
        <f t="shared" si="313"/>
        <v>1</v>
      </c>
      <c r="W274" s="30">
        <f t="shared" si="282"/>
        <v>0.5</v>
      </c>
      <c r="X274" s="30"/>
      <c r="Y274" s="32">
        <f t="shared" si="314"/>
        <v>2</v>
      </c>
    </row>
    <row r="275" spans="1:25" s="1" customFormat="1" ht="11.25" customHeight="1" x14ac:dyDescent="0.25">
      <c r="A275" s="29"/>
      <c r="B275" s="27" t="s">
        <v>143</v>
      </c>
      <c r="C275" s="29">
        <v>6</v>
      </c>
      <c r="D275" s="30">
        <f t="shared" si="279"/>
        <v>0.5</v>
      </c>
      <c r="E275" s="30"/>
      <c r="F275" s="31">
        <v>6</v>
      </c>
      <c r="G275" s="30">
        <f t="shared" si="280"/>
        <v>0.5</v>
      </c>
      <c r="H275" s="30"/>
      <c r="I275" s="32">
        <f t="shared" si="308"/>
        <v>12</v>
      </c>
      <c r="J275" s="29"/>
      <c r="K275" s="29">
        <v>0</v>
      </c>
      <c r="L275" s="30">
        <f t="shared" si="309"/>
        <v>0</v>
      </c>
      <c r="M275" s="30"/>
      <c r="N275" s="31">
        <v>0</v>
      </c>
      <c r="O275" s="30">
        <f t="shared" si="310"/>
        <v>0</v>
      </c>
      <c r="P275" s="30"/>
      <c r="Q275" s="32">
        <f t="shared" si="311"/>
        <v>0</v>
      </c>
      <c r="R275" s="27"/>
      <c r="S275" s="29">
        <f t="shared" si="312"/>
        <v>6</v>
      </c>
      <c r="T275" s="30">
        <f t="shared" si="281"/>
        <v>0.5</v>
      </c>
      <c r="U275" s="30"/>
      <c r="V275" s="31">
        <f t="shared" si="313"/>
        <v>6</v>
      </c>
      <c r="W275" s="30">
        <f t="shared" si="282"/>
        <v>0.5</v>
      </c>
      <c r="X275" s="30"/>
      <c r="Y275" s="32">
        <f t="shared" si="314"/>
        <v>12</v>
      </c>
    </row>
    <row r="276" spans="1:25" s="1" customFormat="1" ht="11.25" customHeight="1" x14ac:dyDescent="0.25">
      <c r="A276" s="29"/>
      <c r="B276" s="27" t="s">
        <v>106</v>
      </c>
      <c r="C276" s="29">
        <v>2</v>
      </c>
      <c r="D276" s="30">
        <f t="shared" si="279"/>
        <v>0.5</v>
      </c>
      <c r="E276" s="30"/>
      <c r="F276" s="31">
        <v>2</v>
      </c>
      <c r="G276" s="30">
        <f t="shared" si="280"/>
        <v>0.5</v>
      </c>
      <c r="H276" s="30"/>
      <c r="I276" s="32">
        <f t="shared" si="308"/>
        <v>4</v>
      </c>
      <c r="J276" s="29"/>
      <c r="K276" s="29">
        <v>0</v>
      </c>
      <c r="L276" s="30">
        <f t="shared" si="309"/>
        <v>0</v>
      </c>
      <c r="M276" s="30"/>
      <c r="N276" s="31">
        <v>0</v>
      </c>
      <c r="O276" s="30">
        <f t="shared" si="310"/>
        <v>0</v>
      </c>
      <c r="P276" s="30"/>
      <c r="Q276" s="32">
        <f t="shared" si="311"/>
        <v>0</v>
      </c>
      <c r="R276" s="27"/>
      <c r="S276" s="29">
        <f t="shared" si="312"/>
        <v>2</v>
      </c>
      <c r="T276" s="30">
        <f t="shared" si="281"/>
        <v>0.5</v>
      </c>
      <c r="U276" s="30"/>
      <c r="V276" s="31">
        <f t="shared" si="313"/>
        <v>2</v>
      </c>
      <c r="W276" s="30">
        <f t="shared" si="282"/>
        <v>0.5</v>
      </c>
      <c r="X276" s="30"/>
      <c r="Y276" s="32">
        <f t="shared" si="314"/>
        <v>4</v>
      </c>
    </row>
    <row r="277" spans="1:25" s="1" customFormat="1" ht="11.25" customHeight="1" x14ac:dyDescent="0.25">
      <c r="A277" s="29"/>
      <c r="B277" s="27" t="s">
        <v>105</v>
      </c>
      <c r="C277" s="29">
        <v>10</v>
      </c>
      <c r="D277" s="30">
        <f t="shared" si="279"/>
        <v>0.625</v>
      </c>
      <c r="E277" s="30"/>
      <c r="F277" s="31">
        <v>6</v>
      </c>
      <c r="G277" s="30">
        <f t="shared" si="280"/>
        <v>0.375</v>
      </c>
      <c r="H277" s="30"/>
      <c r="I277" s="32">
        <f t="shared" si="308"/>
        <v>16</v>
      </c>
      <c r="J277" s="29"/>
      <c r="K277" s="29">
        <v>0</v>
      </c>
      <c r="L277" s="30">
        <f t="shared" si="309"/>
        <v>0</v>
      </c>
      <c r="M277" s="30"/>
      <c r="N277" s="31">
        <v>0</v>
      </c>
      <c r="O277" s="30">
        <f t="shared" si="310"/>
        <v>0</v>
      </c>
      <c r="P277" s="30"/>
      <c r="Q277" s="32">
        <f t="shared" si="311"/>
        <v>0</v>
      </c>
      <c r="R277" s="27"/>
      <c r="S277" s="29">
        <f t="shared" si="312"/>
        <v>10</v>
      </c>
      <c r="T277" s="30">
        <f t="shared" si="281"/>
        <v>0.625</v>
      </c>
      <c r="U277" s="30"/>
      <c r="V277" s="31">
        <f t="shared" si="313"/>
        <v>6</v>
      </c>
      <c r="W277" s="30">
        <f t="shared" si="282"/>
        <v>0.375</v>
      </c>
      <c r="X277" s="30"/>
      <c r="Y277" s="32">
        <f t="shared" si="314"/>
        <v>16</v>
      </c>
    </row>
    <row r="278" spans="1:25" s="1" customFormat="1" ht="11.25" customHeight="1" x14ac:dyDescent="0.25">
      <c r="A278" s="29"/>
      <c r="B278" s="27" t="s">
        <v>107</v>
      </c>
      <c r="C278" s="29">
        <v>2</v>
      </c>
      <c r="D278" s="30">
        <f t="shared" si="279"/>
        <v>0.33333333333333331</v>
      </c>
      <c r="E278" s="30"/>
      <c r="F278" s="31">
        <v>4</v>
      </c>
      <c r="G278" s="30">
        <f t="shared" si="280"/>
        <v>0.66666666666666663</v>
      </c>
      <c r="H278" s="30"/>
      <c r="I278" s="32">
        <f t="shared" si="308"/>
        <v>6</v>
      </c>
      <c r="J278" s="29"/>
      <c r="K278" s="29">
        <v>0</v>
      </c>
      <c r="L278" s="30">
        <f t="shared" si="309"/>
        <v>0</v>
      </c>
      <c r="M278" s="30"/>
      <c r="N278" s="31">
        <v>0</v>
      </c>
      <c r="O278" s="30">
        <f t="shared" si="310"/>
        <v>0</v>
      </c>
      <c r="P278" s="30"/>
      <c r="Q278" s="32">
        <f t="shared" si="311"/>
        <v>0</v>
      </c>
      <c r="R278" s="27"/>
      <c r="S278" s="29">
        <f t="shared" si="312"/>
        <v>2</v>
      </c>
      <c r="T278" s="30">
        <f t="shared" si="281"/>
        <v>0.33333333333333331</v>
      </c>
      <c r="U278" s="30"/>
      <c r="V278" s="31">
        <f t="shared" si="313"/>
        <v>4</v>
      </c>
      <c r="W278" s="30">
        <f t="shared" si="282"/>
        <v>0.66666666666666663</v>
      </c>
      <c r="X278" s="30"/>
      <c r="Y278" s="32">
        <f t="shared" si="314"/>
        <v>6</v>
      </c>
    </row>
    <row r="279" spans="1:25" s="1" customFormat="1" ht="11.25" customHeight="1" x14ac:dyDescent="0.25">
      <c r="A279" s="29"/>
      <c r="B279" s="27" t="s">
        <v>108</v>
      </c>
      <c r="C279" s="29">
        <v>3</v>
      </c>
      <c r="D279" s="30">
        <f t="shared" si="279"/>
        <v>0.23076923076923078</v>
      </c>
      <c r="E279" s="30"/>
      <c r="F279" s="31">
        <v>10</v>
      </c>
      <c r="G279" s="30">
        <f t="shared" si="280"/>
        <v>0.76923076923076927</v>
      </c>
      <c r="H279" s="30"/>
      <c r="I279" s="32">
        <f t="shared" si="308"/>
        <v>13</v>
      </c>
      <c r="J279" s="29"/>
      <c r="K279" s="29">
        <v>0</v>
      </c>
      <c r="L279" s="30">
        <f t="shared" si="309"/>
        <v>0</v>
      </c>
      <c r="M279" s="30"/>
      <c r="N279" s="31">
        <v>0</v>
      </c>
      <c r="O279" s="30">
        <f t="shared" si="310"/>
        <v>0</v>
      </c>
      <c r="P279" s="30"/>
      <c r="Q279" s="32">
        <f t="shared" si="311"/>
        <v>0</v>
      </c>
      <c r="R279" s="27"/>
      <c r="S279" s="29">
        <f t="shared" si="312"/>
        <v>3</v>
      </c>
      <c r="T279" s="30">
        <f t="shared" si="281"/>
        <v>0.23076923076923078</v>
      </c>
      <c r="U279" s="30"/>
      <c r="V279" s="31">
        <f t="shared" si="313"/>
        <v>10</v>
      </c>
      <c r="W279" s="30">
        <f t="shared" si="282"/>
        <v>0.76923076923076927</v>
      </c>
      <c r="X279" s="30"/>
      <c r="Y279" s="32">
        <f t="shared" si="314"/>
        <v>13</v>
      </c>
    </row>
    <row r="280" spans="1:25" s="1" customFormat="1" ht="11.25" customHeight="1" x14ac:dyDescent="0.25">
      <c r="A280" s="29"/>
      <c r="B280" s="27" t="s">
        <v>111</v>
      </c>
      <c r="C280" s="29"/>
      <c r="D280" s="30"/>
      <c r="E280" s="30"/>
      <c r="F280" s="31"/>
      <c r="G280" s="30"/>
      <c r="H280" s="30"/>
      <c r="I280" s="32"/>
      <c r="J280" s="29"/>
      <c r="K280" s="29"/>
      <c r="L280" s="30"/>
      <c r="M280" s="30"/>
      <c r="N280" s="31"/>
      <c r="O280" s="30"/>
      <c r="P280" s="30"/>
      <c r="Q280" s="32"/>
      <c r="R280" s="27"/>
      <c r="S280" s="29"/>
      <c r="T280" s="30"/>
      <c r="U280" s="30"/>
      <c r="V280" s="31"/>
      <c r="W280" s="30"/>
      <c r="X280" s="30"/>
      <c r="Y280" s="32"/>
    </row>
    <row r="281" spans="1:25" s="1" customFormat="1" ht="11.25" customHeight="1" x14ac:dyDescent="0.25">
      <c r="A281" s="29"/>
      <c r="B281" s="28" t="s">
        <v>109</v>
      </c>
      <c r="C281" s="29">
        <v>0</v>
      </c>
      <c r="D281" s="30">
        <f t="shared" si="279"/>
        <v>0</v>
      </c>
      <c r="E281" s="30"/>
      <c r="F281" s="31">
        <v>5</v>
      </c>
      <c r="G281" s="30">
        <f t="shared" si="280"/>
        <v>1</v>
      </c>
      <c r="H281" s="30"/>
      <c r="I281" s="32">
        <f t="shared" ref="I281:I286" si="315">SUM(C281,F281)</f>
        <v>5</v>
      </c>
      <c r="J281" s="29"/>
      <c r="K281" s="29">
        <v>1</v>
      </c>
      <c r="L281" s="30">
        <f t="shared" si="309"/>
        <v>1</v>
      </c>
      <c r="M281" s="30"/>
      <c r="N281" s="31">
        <v>0</v>
      </c>
      <c r="O281" s="30">
        <f t="shared" si="310"/>
        <v>0</v>
      </c>
      <c r="P281" s="30"/>
      <c r="Q281" s="32">
        <f t="shared" ref="Q281:Q282" si="316">SUM(K281,N281)</f>
        <v>1</v>
      </c>
      <c r="R281" s="27"/>
      <c r="S281" s="29">
        <f t="shared" si="312"/>
        <v>1</v>
      </c>
      <c r="T281" s="30">
        <f t="shared" si="281"/>
        <v>0.16666666666666666</v>
      </c>
      <c r="U281" s="30"/>
      <c r="V281" s="31">
        <f t="shared" si="313"/>
        <v>5</v>
      </c>
      <c r="W281" s="30">
        <f t="shared" si="282"/>
        <v>0.83333333333333337</v>
      </c>
      <c r="X281" s="30"/>
      <c r="Y281" s="32">
        <f t="shared" ref="Y281:Y282" si="317">SUM(S281,V281)</f>
        <v>6</v>
      </c>
    </row>
    <row r="282" spans="1:25" s="1" customFormat="1" ht="11.25" customHeight="1" x14ac:dyDescent="0.25">
      <c r="A282" s="29"/>
      <c r="B282" s="28" t="s">
        <v>110</v>
      </c>
      <c r="C282" s="29">
        <v>0</v>
      </c>
      <c r="D282" s="30">
        <f t="shared" si="279"/>
        <v>0</v>
      </c>
      <c r="E282" s="30"/>
      <c r="F282" s="31">
        <v>2</v>
      </c>
      <c r="G282" s="30">
        <f t="shared" si="280"/>
        <v>1</v>
      </c>
      <c r="H282" s="30"/>
      <c r="I282" s="32">
        <f t="shared" si="315"/>
        <v>2</v>
      </c>
      <c r="J282" s="29"/>
      <c r="K282" s="29">
        <v>1</v>
      </c>
      <c r="L282" s="30">
        <f t="shared" si="309"/>
        <v>1</v>
      </c>
      <c r="M282" s="30"/>
      <c r="N282" s="31">
        <v>0</v>
      </c>
      <c r="O282" s="30">
        <f t="shared" si="310"/>
        <v>0</v>
      </c>
      <c r="P282" s="30"/>
      <c r="Q282" s="32">
        <f t="shared" si="316"/>
        <v>1</v>
      </c>
      <c r="R282" s="27"/>
      <c r="S282" s="29">
        <f t="shared" si="312"/>
        <v>1</v>
      </c>
      <c r="T282" s="30">
        <f t="shared" si="281"/>
        <v>0.33333333333333331</v>
      </c>
      <c r="U282" s="30"/>
      <c r="V282" s="31">
        <f t="shared" si="313"/>
        <v>2</v>
      </c>
      <c r="W282" s="30">
        <f t="shared" si="282"/>
        <v>0.66666666666666663</v>
      </c>
      <c r="X282" s="30"/>
      <c r="Y282" s="32">
        <f t="shared" si="317"/>
        <v>3</v>
      </c>
    </row>
    <row r="283" spans="1:25" s="1" customFormat="1" ht="11.25" customHeight="1" x14ac:dyDescent="0.25">
      <c r="A283" s="29"/>
      <c r="B283" s="27" t="s">
        <v>178</v>
      </c>
      <c r="C283" s="29"/>
      <c r="D283" s="30"/>
      <c r="E283" s="30"/>
      <c r="F283" s="31"/>
      <c r="G283" s="30"/>
      <c r="H283" s="30"/>
      <c r="I283" s="32"/>
      <c r="J283" s="29"/>
      <c r="K283" s="29"/>
      <c r="L283" s="30"/>
      <c r="M283" s="30"/>
      <c r="N283" s="31"/>
      <c r="O283" s="30"/>
      <c r="P283" s="30"/>
      <c r="Q283" s="32"/>
      <c r="R283" s="27"/>
      <c r="S283" s="29"/>
      <c r="T283" s="30"/>
      <c r="U283" s="30"/>
      <c r="V283" s="31"/>
      <c r="W283" s="30"/>
      <c r="X283" s="30"/>
      <c r="Y283" s="32"/>
    </row>
    <row r="284" spans="1:25" s="1" customFormat="1" ht="11.25" customHeight="1" x14ac:dyDescent="0.25">
      <c r="A284" s="29"/>
      <c r="B284" s="28" t="s">
        <v>109</v>
      </c>
      <c r="C284" s="29">
        <v>4</v>
      </c>
      <c r="D284" s="30">
        <f t="shared" si="279"/>
        <v>0.33333333333333331</v>
      </c>
      <c r="E284" s="30"/>
      <c r="F284" s="31">
        <v>8</v>
      </c>
      <c r="G284" s="30">
        <f t="shared" si="280"/>
        <v>0.66666666666666663</v>
      </c>
      <c r="H284" s="30"/>
      <c r="I284" s="32">
        <f t="shared" si="315"/>
        <v>12</v>
      </c>
      <c r="J284" s="29"/>
      <c r="K284" s="29">
        <v>0</v>
      </c>
      <c r="L284" s="30">
        <f t="shared" si="309"/>
        <v>0</v>
      </c>
      <c r="M284" s="30"/>
      <c r="N284" s="31">
        <v>0</v>
      </c>
      <c r="O284" s="30">
        <f t="shared" si="310"/>
        <v>0</v>
      </c>
      <c r="P284" s="30"/>
      <c r="Q284" s="32">
        <f t="shared" ref="Q284:Q286" si="318">SUM(K284,N284)</f>
        <v>0</v>
      </c>
      <c r="R284" s="27"/>
      <c r="S284" s="29">
        <f t="shared" si="312"/>
        <v>4</v>
      </c>
      <c r="T284" s="30">
        <f t="shared" si="281"/>
        <v>0.33333333333333331</v>
      </c>
      <c r="U284" s="30"/>
      <c r="V284" s="31">
        <f t="shared" si="313"/>
        <v>8</v>
      </c>
      <c r="W284" s="30">
        <f t="shared" si="282"/>
        <v>0.66666666666666663</v>
      </c>
      <c r="X284" s="30"/>
      <c r="Y284" s="32">
        <f t="shared" ref="Y284:Y286" si="319">SUM(S284,V284)</f>
        <v>12</v>
      </c>
    </row>
    <row r="285" spans="1:25" s="1" customFormat="1" ht="11.25" customHeight="1" x14ac:dyDescent="0.25">
      <c r="A285" s="29"/>
      <c r="B285" s="28" t="s">
        <v>110</v>
      </c>
      <c r="C285" s="29">
        <v>0</v>
      </c>
      <c r="D285" s="30">
        <f t="shared" si="279"/>
        <v>0</v>
      </c>
      <c r="E285" s="30"/>
      <c r="F285" s="31">
        <v>2</v>
      </c>
      <c r="G285" s="30">
        <f t="shared" si="280"/>
        <v>1</v>
      </c>
      <c r="H285" s="30"/>
      <c r="I285" s="32">
        <f t="shared" si="315"/>
        <v>2</v>
      </c>
      <c r="J285" s="29"/>
      <c r="K285" s="29">
        <v>0</v>
      </c>
      <c r="L285" s="30">
        <f t="shared" si="309"/>
        <v>0</v>
      </c>
      <c r="M285" s="30"/>
      <c r="N285" s="31">
        <v>0</v>
      </c>
      <c r="O285" s="30">
        <f t="shared" si="310"/>
        <v>0</v>
      </c>
      <c r="P285" s="30"/>
      <c r="Q285" s="32">
        <f t="shared" si="318"/>
        <v>0</v>
      </c>
      <c r="R285" s="27"/>
      <c r="S285" s="29">
        <f t="shared" si="312"/>
        <v>0</v>
      </c>
      <c r="T285" s="30">
        <f t="shared" si="281"/>
        <v>0</v>
      </c>
      <c r="U285" s="30"/>
      <c r="V285" s="31">
        <f t="shared" si="313"/>
        <v>2</v>
      </c>
      <c r="W285" s="30">
        <f t="shared" si="282"/>
        <v>1</v>
      </c>
      <c r="X285" s="30"/>
      <c r="Y285" s="32">
        <f t="shared" si="319"/>
        <v>2</v>
      </c>
    </row>
    <row r="286" spans="1:25" s="1" customFormat="1" ht="11.25" customHeight="1" x14ac:dyDescent="0.25">
      <c r="A286" s="29"/>
      <c r="B286" s="27" t="s">
        <v>155</v>
      </c>
      <c r="C286" s="29">
        <v>1</v>
      </c>
      <c r="D286" s="30">
        <f t="shared" si="279"/>
        <v>1</v>
      </c>
      <c r="E286" s="30"/>
      <c r="F286" s="31">
        <v>0</v>
      </c>
      <c r="G286" s="30">
        <f t="shared" si="280"/>
        <v>0</v>
      </c>
      <c r="H286" s="30"/>
      <c r="I286" s="32">
        <f t="shared" si="315"/>
        <v>1</v>
      </c>
      <c r="J286" s="29"/>
      <c r="K286" s="29">
        <v>0</v>
      </c>
      <c r="L286" s="30">
        <f t="shared" si="309"/>
        <v>0</v>
      </c>
      <c r="M286" s="30"/>
      <c r="N286" s="31">
        <v>0</v>
      </c>
      <c r="O286" s="30">
        <f t="shared" si="310"/>
        <v>0</v>
      </c>
      <c r="P286" s="30"/>
      <c r="Q286" s="32">
        <f t="shared" si="318"/>
        <v>0</v>
      </c>
      <c r="R286" s="27"/>
      <c r="S286" s="29">
        <f t="shared" si="312"/>
        <v>1</v>
      </c>
      <c r="T286" s="30">
        <f t="shared" si="281"/>
        <v>1</v>
      </c>
      <c r="U286" s="30"/>
      <c r="V286" s="31">
        <f t="shared" si="313"/>
        <v>0</v>
      </c>
      <c r="W286" s="30">
        <f t="shared" si="282"/>
        <v>0</v>
      </c>
      <c r="X286" s="30"/>
      <c r="Y286" s="32">
        <f t="shared" si="319"/>
        <v>1</v>
      </c>
    </row>
    <row r="287" spans="1:25" s="1" customFormat="1" ht="8.15" customHeight="1" x14ac:dyDescent="0.25">
      <c r="A287" s="29"/>
      <c r="B287" s="27"/>
      <c r="C287" s="29"/>
      <c r="D287" s="30"/>
      <c r="E287" s="30"/>
      <c r="F287" s="31"/>
      <c r="G287" s="30"/>
      <c r="H287" s="30"/>
      <c r="I287" s="32"/>
      <c r="J287" s="29"/>
      <c r="K287" s="29"/>
      <c r="L287" s="30"/>
      <c r="M287" s="30"/>
      <c r="N287" s="31"/>
      <c r="O287" s="30"/>
      <c r="P287" s="30"/>
      <c r="Q287" s="32"/>
      <c r="R287" s="27"/>
      <c r="S287" s="29"/>
      <c r="T287" s="30"/>
      <c r="U287" s="30"/>
      <c r="V287" s="31"/>
      <c r="W287" s="30"/>
      <c r="X287" s="30"/>
      <c r="Y287" s="32"/>
    </row>
    <row r="288" spans="1:25" s="2" customFormat="1" ht="11.25" customHeight="1" x14ac:dyDescent="0.25">
      <c r="A288" s="15"/>
      <c r="B288" s="4" t="s">
        <v>215</v>
      </c>
      <c r="C288" s="15">
        <f>SUM(C268:C287)</f>
        <v>56</v>
      </c>
      <c r="D288" s="30">
        <f t="shared" si="279"/>
        <v>0.45901639344262296</v>
      </c>
      <c r="E288" s="30"/>
      <c r="F288" s="15">
        <f>SUM(F268:F287)</f>
        <v>66</v>
      </c>
      <c r="G288" s="30">
        <f t="shared" si="280"/>
        <v>0.54098360655737709</v>
      </c>
      <c r="H288" s="30"/>
      <c r="I288" s="9">
        <f>SUM(C288,F288)</f>
        <v>122</v>
      </c>
      <c r="J288" s="29"/>
      <c r="K288" s="15">
        <f>SUM(K268:K287)</f>
        <v>2</v>
      </c>
      <c r="L288" s="30">
        <f t="shared" si="309"/>
        <v>1</v>
      </c>
      <c r="M288" s="30"/>
      <c r="N288" s="15">
        <f>SUM(N268:N287)</f>
        <v>0</v>
      </c>
      <c r="O288" s="30">
        <f t="shared" si="310"/>
        <v>0</v>
      </c>
      <c r="P288" s="30"/>
      <c r="Q288" s="9">
        <f>SUM(K288,N288)</f>
        <v>2</v>
      </c>
      <c r="R288" s="27"/>
      <c r="S288" s="15">
        <f t="shared" si="312"/>
        <v>58</v>
      </c>
      <c r="T288" s="30">
        <f t="shared" si="281"/>
        <v>0.46774193548387094</v>
      </c>
      <c r="U288" s="30"/>
      <c r="V288" s="7">
        <f t="shared" si="313"/>
        <v>66</v>
      </c>
      <c r="W288" s="30">
        <f t="shared" si="282"/>
        <v>0.532258064516129</v>
      </c>
      <c r="X288" s="30"/>
      <c r="Y288" s="9">
        <f>SUM(S288,V288)</f>
        <v>124</v>
      </c>
    </row>
    <row r="289" spans="1:25" s="1" customFormat="1" ht="10" customHeight="1" x14ac:dyDescent="0.25">
      <c r="A289" s="34"/>
      <c r="B289" s="27"/>
      <c r="C289" s="29"/>
      <c r="D289" s="30"/>
      <c r="E289" s="30"/>
      <c r="F289" s="31"/>
      <c r="G289" s="30"/>
      <c r="H289" s="30"/>
      <c r="I289" s="32"/>
      <c r="J289" s="29"/>
      <c r="K289" s="29"/>
      <c r="L289" s="44"/>
      <c r="M289" s="30"/>
      <c r="N289" s="31"/>
      <c r="O289" s="44"/>
      <c r="P289" s="30"/>
      <c r="Q289" s="32"/>
      <c r="R289" s="27"/>
      <c r="S289" s="29"/>
      <c r="T289" s="30"/>
      <c r="U289" s="30"/>
      <c r="V289" s="31"/>
      <c r="W289" s="30"/>
      <c r="X289" s="30"/>
      <c r="Y289" s="32"/>
    </row>
    <row r="290" spans="1:25" s="1" customFormat="1" ht="11.25" customHeight="1" x14ac:dyDescent="0.25">
      <c r="A290" s="15" t="s">
        <v>10</v>
      </c>
      <c r="B290" s="27"/>
      <c r="C290" s="29"/>
      <c r="D290" s="30"/>
      <c r="E290" s="30"/>
      <c r="F290" s="31"/>
      <c r="G290" s="30"/>
      <c r="H290" s="30"/>
      <c r="I290" s="32"/>
      <c r="J290" s="29"/>
      <c r="K290" s="29"/>
      <c r="L290" s="44"/>
      <c r="M290" s="30"/>
      <c r="N290" s="31"/>
      <c r="O290" s="44"/>
      <c r="P290" s="30"/>
      <c r="Q290" s="32"/>
      <c r="R290" s="27"/>
      <c r="S290" s="29"/>
      <c r="T290" s="30"/>
      <c r="U290" s="30"/>
      <c r="V290" s="31"/>
      <c r="W290" s="30"/>
      <c r="X290" s="30"/>
      <c r="Y290" s="32"/>
    </row>
    <row r="291" spans="1:25" s="1" customFormat="1" ht="11.25" customHeight="1" x14ac:dyDescent="0.25">
      <c r="A291" s="29"/>
      <c r="B291" s="27" t="s">
        <v>99</v>
      </c>
      <c r="C291" s="29">
        <v>13</v>
      </c>
      <c r="D291" s="30">
        <f t="shared" si="279"/>
        <v>0.8666666666666667</v>
      </c>
      <c r="E291" s="30"/>
      <c r="F291" s="31">
        <v>2</v>
      </c>
      <c r="G291" s="30">
        <f t="shared" si="280"/>
        <v>0.13333333333333333</v>
      </c>
      <c r="H291" s="30"/>
      <c r="I291" s="32">
        <f>SUM(C291,F291)</f>
        <v>15</v>
      </c>
      <c r="J291" s="29"/>
      <c r="K291" s="29"/>
      <c r="L291" s="44"/>
      <c r="M291" s="30"/>
      <c r="N291" s="31"/>
      <c r="O291" s="44"/>
      <c r="P291" s="30"/>
      <c r="Q291" s="32">
        <f>SUM(K291,N291)</f>
        <v>0</v>
      </c>
      <c r="R291" s="27"/>
      <c r="S291" s="29">
        <f t="shared" ref="S291:S294" si="320">C291+K291</f>
        <v>13</v>
      </c>
      <c r="T291" s="30">
        <f t="shared" si="281"/>
        <v>0.8666666666666667</v>
      </c>
      <c r="U291" s="30"/>
      <c r="V291" s="31">
        <f t="shared" ref="V291:V294" si="321">F291+N291</f>
        <v>2</v>
      </c>
      <c r="W291" s="30">
        <f t="shared" si="282"/>
        <v>0.13333333333333333</v>
      </c>
      <c r="X291" s="30"/>
      <c r="Y291" s="32">
        <f>SUM(S291,V291)</f>
        <v>15</v>
      </c>
    </row>
    <row r="292" spans="1:25" s="1" customFormat="1" ht="11.25" customHeight="1" x14ac:dyDescent="0.25">
      <c r="A292" s="29"/>
      <c r="B292" s="27" t="s">
        <v>211</v>
      </c>
      <c r="C292" s="29">
        <v>1</v>
      </c>
      <c r="D292" s="30">
        <f t="shared" si="279"/>
        <v>0.5</v>
      </c>
      <c r="E292" s="30"/>
      <c r="F292" s="31">
        <v>1</v>
      </c>
      <c r="G292" s="30">
        <f t="shared" si="280"/>
        <v>0.5</v>
      </c>
      <c r="H292" s="30"/>
      <c r="I292" s="32">
        <f>SUM(C292,F292)</f>
        <v>2</v>
      </c>
      <c r="J292" s="29"/>
      <c r="K292" s="29"/>
      <c r="L292" s="44"/>
      <c r="M292" s="30"/>
      <c r="N292" s="31"/>
      <c r="O292" s="44"/>
      <c r="P292" s="30"/>
      <c r="Q292" s="32">
        <f>SUM(K292,N292)</f>
        <v>0</v>
      </c>
      <c r="R292" s="27"/>
      <c r="S292" s="29">
        <f t="shared" si="320"/>
        <v>1</v>
      </c>
      <c r="T292" s="30">
        <f t="shared" si="281"/>
        <v>0.5</v>
      </c>
      <c r="U292" s="30"/>
      <c r="V292" s="31">
        <f t="shared" si="321"/>
        <v>1</v>
      </c>
      <c r="W292" s="30">
        <f t="shared" si="282"/>
        <v>0.5</v>
      </c>
      <c r="X292" s="30"/>
      <c r="Y292" s="32">
        <f>SUM(S292,V292)</f>
        <v>2</v>
      </c>
    </row>
    <row r="293" spans="1:25" s="1" customFormat="1" ht="8.15" customHeight="1" x14ac:dyDescent="0.25">
      <c r="A293" s="29"/>
      <c r="B293" s="27"/>
      <c r="C293" s="29"/>
      <c r="D293" s="30"/>
      <c r="E293" s="30"/>
      <c r="F293" s="31"/>
      <c r="G293" s="30"/>
      <c r="H293" s="30"/>
      <c r="I293" s="32"/>
      <c r="J293" s="29"/>
      <c r="K293" s="29"/>
      <c r="L293" s="44"/>
      <c r="M293" s="30"/>
      <c r="N293" s="31"/>
      <c r="O293" s="44"/>
      <c r="P293" s="30"/>
      <c r="Q293" s="32"/>
      <c r="R293" s="27"/>
      <c r="S293" s="29"/>
      <c r="T293" s="30"/>
      <c r="U293" s="30"/>
      <c r="V293" s="31"/>
      <c r="W293" s="30"/>
      <c r="X293" s="30"/>
      <c r="Y293" s="32"/>
    </row>
    <row r="294" spans="1:25" s="2" customFormat="1" ht="11.25" customHeight="1" x14ac:dyDescent="0.25">
      <c r="A294" s="15"/>
      <c r="B294" s="4" t="s">
        <v>215</v>
      </c>
      <c r="C294" s="15">
        <f>SUM(C291:C293)</f>
        <v>14</v>
      </c>
      <c r="D294" s="30">
        <f t="shared" si="279"/>
        <v>0.82352941176470584</v>
      </c>
      <c r="E294" s="30"/>
      <c r="F294" s="15">
        <f>SUM(F291:F293)</f>
        <v>3</v>
      </c>
      <c r="G294" s="30">
        <f t="shared" si="280"/>
        <v>0.17647058823529413</v>
      </c>
      <c r="H294" s="30"/>
      <c r="I294" s="9">
        <f>SUM(C294,F294)</f>
        <v>17</v>
      </c>
      <c r="J294" s="29"/>
      <c r="K294" s="15"/>
      <c r="L294" s="44"/>
      <c r="M294" s="30"/>
      <c r="N294" s="15"/>
      <c r="O294" s="44"/>
      <c r="P294" s="30"/>
      <c r="Q294" s="9">
        <f>SUM(K294,N294)</f>
        <v>0</v>
      </c>
      <c r="R294" s="27"/>
      <c r="S294" s="15">
        <f t="shared" si="320"/>
        <v>14</v>
      </c>
      <c r="T294" s="30">
        <f t="shared" si="281"/>
        <v>0.82352941176470584</v>
      </c>
      <c r="U294" s="30"/>
      <c r="V294" s="7">
        <f t="shared" si="321"/>
        <v>3</v>
      </c>
      <c r="W294" s="30">
        <f t="shared" si="282"/>
        <v>0.17647058823529413</v>
      </c>
      <c r="X294" s="30"/>
      <c r="Y294" s="9">
        <f>SUM(S294,V294)</f>
        <v>17</v>
      </c>
    </row>
    <row r="295" spans="1:25" s="1" customFormat="1" ht="6.65" customHeight="1" x14ac:dyDescent="0.25">
      <c r="A295" s="35"/>
      <c r="B295" s="27"/>
      <c r="C295" s="29"/>
      <c r="D295" s="30"/>
      <c r="E295" s="30"/>
      <c r="F295" s="31"/>
      <c r="G295" s="30"/>
      <c r="H295" s="30"/>
      <c r="I295" s="32"/>
      <c r="J295" s="29"/>
      <c r="K295" s="29"/>
      <c r="L295" s="44"/>
      <c r="M295" s="30"/>
      <c r="N295" s="31"/>
      <c r="O295" s="44"/>
      <c r="P295" s="30"/>
      <c r="Q295" s="32"/>
      <c r="R295" s="27"/>
      <c r="S295" s="29"/>
      <c r="T295" s="30"/>
      <c r="U295" s="30"/>
      <c r="V295" s="31"/>
      <c r="W295" s="30"/>
      <c r="X295" s="30"/>
      <c r="Y295" s="32"/>
    </row>
    <row r="296" spans="1:25" s="1" customFormat="1" ht="13" x14ac:dyDescent="0.25">
      <c r="A296" s="15" t="s">
        <v>257</v>
      </c>
      <c r="B296" s="27"/>
      <c r="C296" s="29"/>
      <c r="D296" s="30"/>
      <c r="E296" s="30"/>
      <c r="F296" s="31"/>
      <c r="G296" s="30"/>
      <c r="H296" s="30"/>
      <c r="I296" s="32"/>
      <c r="J296" s="29"/>
      <c r="K296" s="29"/>
      <c r="L296" s="44"/>
      <c r="M296" s="30"/>
      <c r="N296" s="31"/>
      <c r="O296" s="44"/>
      <c r="P296" s="30"/>
      <c r="Q296" s="32"/>
      <c r="R296" s="27"/>
      <c r="S296" s="29"/>
      <c r="T296" s="30"/>
      <c r="U296" s="30"/>
      <c r="V296" s="31"/>
      <c r="W296" s="30"/>
      <c r="X296" s="30"/>
      <c r="Y296" s="32"/>
    </row>
    <row r="297" spans="1:25" s="1" customFormat="1" ht="13" x14ac:dyDescent="0.25">
      <c r="A297" s="15"/>
      <c r="B297" s="27" t="s">
        <v>258</v>
      </c>
      <c r="C297" s="29">
        <v>2</v>
      </c>
      <c r="D297" s="30">
        <f t="shared" si="279"/>
        <v>0.5</v>
      </c>
      <c r="E297" s="30"/>
      <c r="F297" s="31">
        <v>2</v>
      </c>
      <c r="G297" s="30">
        <f t="shared" si="280"/>
        <v>0.5</v>
      </c>
      <c r="H297" s="30"/>
      <c r="I297" s="32">
        <f>SUM(C297,F297)</f>
        <v>4</v>
      </c>
      <c r="J297" s="29"/>
      <c r="K297" s="29"/>
      <c r="L297" s="44"/>
      <c r="M297" s="30"/>
      <c r="N297" s="31"/>
      <c r="O297" s="44"/>
      <c r="P297" s="30"/>
      <c r="Q297" s="32">
        <f>SUM(K297,N297)</f>
        <v>0</v>
      </c>
      <c r="R297" s="27"/>
      <c r="S297" s="29">
        <f t="shared" ref="S297" si="322">C297+K297</f>
        <v>2</v>
      </c>
      <c r="T297" s="30">
        <f t="shared" si="281"/>
        <v>0.5</v>
      </c>
      <c r="U297" s="30"/>
      <c r="V297" s="31">
        <f t="shared" ref="V297" si="323">F297+N297</f>
        <v>2</v>
      </c>
      <c r="W297" s="30">
        <f t="shared" si="282"/>
        <v>0.5</v>
      </c>
      <c r="X297" s="30"/>
      <c r="Y297" s="32">
        <f>SUM(S297,V297)</f>
        <v>4</v>
      </c>
    </row>
    <row r="298" spans="1:25" s="1" customFormat="1" ht="13" x14ac:dyDescent="0.25">
      <c r="A298" s="29"/>
      <c r="B298" s="27" t="s">
        <v>259</v>
      </c>
      <c r="C298" s="29">
        <v>5</v>
      </c>
      <c r="D298" s="30">
        <f t="shared" si="279"/>
        <v>0.83333333333333337</v>
      </c>
      <c r="E298" s="30"/>
      <c r="F298" s="31">
        <v>1</v>
      </c>
      <c r="G298" s="30">
        <f t="shared" si="280"/>
        <v>0.16666666666666666</v>
      </c>
      <c r="H298" s="30"/>
      <c r="I298" s="32">
        <f>SUM(C298,F298)</f>
        <v>6</v>
      </c>
      <c r="J298" s="29"/>
      <c r="K298" s="29"/>
      <c r="L298" s="44"/>
      <c r="M298" s="30"/>
      <c r="N298" s="31"/>
      <c r="O298" s="44"/>
      <c r="P298" s="30"/>
      <c r="Q298" s="32">
        <f>SUM(K298,N298)</f>
        <v>0</v>
      </c>
      <c r="R298" s="27"/>
      <c r="S298" s="29">
        <f t="shared" ref="S298" si="324">C298+K298</f>
        <v>5</v>
      </c>
      <c r="T298" s="30">
        <f t="shared" si="281"/>
        <v>0.83333333333333337</v>
      </c>
      <c r="U298" s="30"/>
      <c r="V298" s="31">
        <f t="shared" ref="V298" si="325">F298+N298</f>
        <v>1</v>
      </c>
      <c r="W298" s="30">
        <f t="shared" si="282"/>
        <v>0.16666666666666666</v>
      </c>
      <c r="X298" s="30"/>
      <c r="Y298" s="32">
        <f>SUM(S298,V298)</f>
        <v>6</v>
      </c>
    </row>
    <row r="299" spans="1:25" s="1" customFormat="1" ht="10" customHeight="1" x14ac:dyDescent="0.25">
      <c r="A299" s="34"/>
      <c r="B299" s="27"/>
      <c r="C299" s="29"/>
      <c r="D299" s="30"/>
      <c r="E299" s="30"/>
      <c r="F299" s="31"/>
      <c r="G299" s="30"/>
      <c r="H299" s="30"/>
      <c r="I299" s="32"/>
      <c r="J299" s="29"/>
      <c r="K299" s="29"/>
      <c r="L299" s="44"/>
      <c r="M299" s="30"/>
      <c r="N299" s="31"/>
      <c r="O299" s="44"/>
      <c r="P299" s="30"/>
      <c r="Q299" s="32"/>
      <c r="R299" s="27"/>
      <c r="S299" s="29"/>
      <c r="T299" s="30"/>
      <c r="U299" s="30"/>
      <c r="V299" s="31"/>
      <c r="W299" s="30"/>
      <c r="X299" s="30"/>
      <c r="Y299" s="32"/>
    </row>
    <row r="300" spans="1:25" s="20" customFormat="1" ht="11.25" customHeight="1" x14ac:dyDescent="0.25">
      <c r="A300" s="15"/>
      <c r="B300" s="4" t="s">
        <v>244</v>
      </c>
      <c r="C300" s="15">
        <f>SUM(C297:C299)</f>
        <v>7</v>
      </c>
      <c r="D300" s="30">
        <f t="shared" ref="D300" si="326">IFERROR(C300/I300,0)</f>
        <v>0.7</v>
      </c>
      <c r="E300" s="30"/>
      <c r="F300" s="15">
        <f>SUM(F297:F299)</f>
        <v>3</v>
      </c>
      <c r="G300" s="30">
        <f t="shared" ref="G300" si="327">IFERROR(F300/I300,0)</f>
        <v>0.3</v>
      </c>
      <c r="H300" s="30"/>
      <c r="I300" s="9">
        <f>SUM(C300,F300)</f>
        <v>10</v>
      </c>
      <c r="J300" s="29"/>
      <c r="K300" s="15"/>
      <c r="L300" s="44"/>
      <c r="M300" s="30"/>
      <c r="N300" s="15"/>
      <c r="O300" s="44"/>
      <c r="P300" s="30"/>
      <c r="Q300" s="9">
        <f>SUM(K300,N300)</f>
        <v>0</v>
      </c>
      <c r="R300" s="27"/>
      <c r="S300" s="15">
        <f t="shared" ref="S300" si="328">C300+K300</f>
        <v>7</v>
      </c>
      <c r="T300" s="30">
        <f t="shared" ref="T300" si="329">IFERROR(S300/Y300,0)</f>
        <v>0.7</v>
      </c>
      <c r="U300" s="30"/>
      <c r="V300" s="7">
        <f t="shared" ref="V300" si="330">F300+N300</f>
        <v>3</v>
      </c>
      <c r="W300" s="30">
        <f t="shared" ref="W300" si="331">IFERROR(V300/Y300,0)</f>
        <v>0.3</v>
      </c>
      <c r="X300" s="30"/>
      <c r="Y300" s="9">
        <f>SUM(S300,V300)</f>
        <v>10</v>
      </c>
    </row>
    <row r="301" spans="1:25" s="1" customFormat="1" ht="10" customHeight="1" x14ac:dyDescent="0.25">
      <c r="A301" s="34"/>
      <c r="B301" s="27"/>
      <c r="C301" s="29"/>
      <c r="D301" s="30"/>
      <c r="E301" s="30"/>
      <c r="F301" s="31"/>
      <c r="G301" s="30"/>
      <c r="H301" s="30"/>
      <c r="I301" s="32"/>
      <c r="J301" s="29"/>
      <c r="K301" s="29"/>
      <c r="L301" s="44"/>
      <c r="M301" s="30"/>
      <c r="N301" s="31"/>
      <c r="O301" s="44"/>
      <c r="P301" s="30"/>
      <c r="Q301" s="32"/>
      <c r="R301" s="27"/>
      <c r="S301" s="29"/>
      <c r="T301" s="30"/>
      <c r="U301" s="30"/>
      <c r="V301" s="31"/>
      <c r="W301" s="30"/>
      <c r="X301" s="30"/>
      <c r="Y301" s="32"/>
    </row>
    <row r="302" spans="1:25" s="1" customFormat="1" ht="11" x14ac:dyDescent="0.25">
      <c r="A302" s="36" t="s">
        <v>260</v>
      </c>
      <c r="B302" s="27"/>
      <c r="C302" s="29"/>
      <c r="D302" s="30"/>
      <c r="E302" s="30"/>
      <c r="F302" s="29"/>
      <c r="G302" s="30"/>
      <c r="H302" s="30"/>
      <c r="I302" s="32"/>
      <c r="J302" s="29"/>
      <c r="K302" s="29"/>
      <c r="L302" s="44"/>
      <c r="M302" s="30"/>
      <c r="N302" s="31"/>
      <c r="O302" s="44"/>
      <c r="P302" s="30"/>
      <c r="Q302" s="32"/>
      <c r="R302" s="27"/>
      <c r="S302" s="29"/>
      <c r="T302" s="30"/>
      <c r="U302" s="30"/>
      <c r="V302" s="31"/>
      <c r="W302" s="30"/>
      <c r="X302" s="30"/>
      <c r="Y302" s="32"/>
    </row>
    <row r="303" spans="1:25" s="11" customFormat="1" ht="11.25" customHeight="1" x14ac:dyDescent="0.25">
      <c r="A303" s="43"/>
      <c r="B303" s="27" t="s">
        <v>236</v>
      </c>
      <c r="C303" s="29">
        <v>2</v>
      </c>
      <c r="D303" s="30">
        <f t="shared" si="279"/>
        <v>1</v>
      </c>
      <c r="E303" s="30"/>
      <c r="F303" s="31">
        <v>0</v>
      </c>
      <c r="G303" s="30">
        <f t="shared" si="280"/>
        <v>0</v>
      </c>
      <c r="H303" s="30"/>
      <c r="I303" s="32">
        <f>SUM(C303,F303)</f>
        <v>2</v>
      </c>
      <c r="J303" s="33"/>
      <c r="K303" s="29"/>
      <c r="L303" s="44"/>
      <c r="M303" s="30"/>
      <c r="N303" s="31"/>
      <c r="O303" s="44"/>
      <c r="P303" s="30"/>
      <c r="Q303" s="32">
        <f>SUM(K303,N303)</f>
        <v>0</v>
      </c>
      <c r="R303" s="33"/>
      <c r="S303" s="29">
        <f t="shared" ref="S303" si="332">C303+K303</f>
        <v>2</v>
      </c>
      <c r="T303" s="30">
        <f t="shared" si="281"/>
        <v>1</v>
      </c>
      <c r="U303" s="30"/>
      <c r="V303" s="31">
        <f t="shared" ref="V303" si="333">F303+N303</f>
        <v>0</v>
      </c>
      <c r="W303" s="30">
        <f t="shared" si="282"/>
        <v>0</v>
      </c>
      <c r="X303" s="30"/>
      <c r="Y303" s="32">
        <f>SUM(S303,V303)</f>
        <v>2</v>
      </c>
    </row>
    <row r="304" spans="1:25" s="1" customFormat="1" ht="11.25" customHeight="1" x14ac:dyDescent="0.25">
      <c r="A304" s="29"/>
      <c r="B304" s="27" t="s">
        <v>112</v>
      </c>
      <c r="C304" s="29">
        <v>22</v>
      </c>
      <c r="D304" s="30">
        <f t="shared" si="279"/>
        <v>0.88</v>
      </c>
      <c r="E304" s="30"/>
      <c r="F304" s="31">
        <v>3</v>
      </c>
      <c r="G304" s="30">
        <f t="shared" si="280"/>
        <v>0.12</v>
      </c>
      <c r="H304" s="30"/>
      <c r="I304" s="32">
        <f>SUM(C304,F304)</f>
        <v>25</v>
      </c>
      <c r="J304" s="29"/>
      <c r="K304" s="29"/>
      <c r="L304" s="44"/>
      <c r="M304" s="30"/>
      <c r="N304" s="31"/>
      <c r="O304" s="44"/>
      <c r="P304" s="30"/>
      <c r="Q304" s="32">
        <f>SUM(K304,N304)</f>
        <v>0</v>
      </c>
      <c r="R304" s="27"/>
      <c r="S304" s="29">
        <f t="shared" ref="S304" si="334">C304+K304</f>
        <v>22</v>
      </c>
      <c r="T304" s="30">
        <f t="shared" si="281"/>
        <v>0.88</v>
      </c>
      <c r="U304" s="30"/>
      <c r="V304" s="31">
        <f t="shared" ref="V304" si="335">F304+N304</f>
        <v>3</v>
      </c>
      <c r="W304" s="30">
        <f t="shared" si="282"/>
        <v>0.12</v>
      </c>
      <c r="X304" s="30"/>
      <c r="Y304" s="32">
        <f>SUM(S304,V304)</f>
        <v>25</v>
      </c>
    </row>
    <row r="305" spans="1:25" s="1" customFormat="1" ht="11.25" customHeight="1" x14ac:dyDescent="0.25">
      <c r="A305" s="29"/>
      <c r="B305" s="27"/>
      <c r="C305" s="29"/>
      <c r="D305" s="30"/>
      <c r="E305" s="30"/>
      <c r="F305" s="31"/>
      <c r="G305" s="30"/>
      <c r="H305" s="30"/>
      <c r="I305" s="32"/>
      <c r="J305" s="29"/>
      <c r="K305" s="29"/>
      <c r="L305" s="44"/>
      <c r="M305" s="30"/>
      <c r="N305" s="31"/>
      <c r="O305" s="44"/>
      <c r="P305" s="30"/>
      <c r="Q305" s="32"/>
      <c r="R305" s="27"/>
      <c r="S305" s="29"/>
      <c r="T305" s="30"/>
      <c r="U305" s="30"/>
      <c r="V305" s="31"/>
      <c r="W305" s="30"/>
      <c r="X305" s="30"/>
      <c r="Y305" s="32"/>
    </row>
    <row r="306" spans="1:25" s="20" customFormat="1" ht="11.25" customHeight="1" x14ac:dyDescent="0.25">
      <c r="A306" s="15"/>
      <c r="B306" s="4" t="s">
        <v>216</v>
      </c>
      <c r="C306" s="15">
        <f>SUM(C303:C304)</f>
        <v>24</v>
      </c>
      <c r="D306" s="30">
        <f t="shared" si="279"/>
        <v>0.88888888888888884</v>
      </c>
      <c r="E306" s="30"/>
      <c r="F306" s="15">
        <f>SUM(F303:F304)</f>
        <v>3</v>
      </c>
      <c r="G306" s="30">
        <f t="shared" si="280"/>
        <v>0.1111111111111111</v>
      </c>
      <c r="H306" s="30"/>
      <c r="I306" s="9">
        <f>SUM(C306,F306)</f>
        <v>27</v>
      </c>
      <c r="J306" s="29"/>
      <c r="K306" s="15"/>
      <c r="L306" s="44"/>
      <c r="M306" s="30"/>
      <c r="N306" s="15"/>
      <c r="O306" s="44"/>
      <c r="P306" s="30"/>
      <c r="Q306" s="9">
        <f>SUM(K306,N306)</f>
        <v>0</v>
      </c>
      <c r="R306" s="27"/>
      <c r="S306" s="15">
        <f t="shared" ref="S306" si="336">C306+K306</f>
        <v>24</v>
      </c>
      <c r="T306" s="30">
        <f t="shared" si="281"/>
        <v>0.88888888888888884</v>
      </c>
      <c r="U306" s="30"/>
      <c r="V306" s="7">
        <f t="shared" ref="V306" si="337">F306+N306</f>
        <v>3</v>
      </c>
      <c r="W306" s="30">
        <f t="shared" si="282"/>
        <v>0.1111111111111111</v>
      </c>
      <c r="X306" s="30"/>
      <c r="Y306" s="9">
        <f>SUM(S306,V306)</f>
        <v>27</v>
      </c>
    </row>
    <row r="307" spans="1:25" s="1" customFormat="1" ht="10" customHeight="1" x14ac:dyDescent="0.25">
      <c r="A307" s="34"/>
      <c r="B307" s="27"/>
      <c r="C307" s="29"/>
      <c r="D307" s="30"/>
      <c r="E307" s="30"/>
      <c r="F307" s="31"/>
      <c r="G307" s="30"/>
      <c r="H307" s="30"/>
      <c r="I307" s="32"/>
      <c r="J307" s="29"/>
      <c r="K307" s="29"/>
      <c r="L307" s="44"/>
      <c r="M307" s="30"/>
      <c r="N307" s="31"/>
      <c r="O307" s="44"/>
      <c r="P307" s="30"/>
      <c r="Q307" s="32"/>
      <c r="R307" s="27"/>
      <c r="S307" s="29"/>
      <c r="T307" s="30"/>
      <c r="U307" s="30"/>
      <c r="V307" s="31"/>
      <c r="W307" s="30"/>
      <c r="X307" s="30"/>
      <c r="Y307" s="32"/>
    </row>
    <row r="308" spans="1:25" s="1" customFormat="1" ht="11" x14ac:dyDescent="0.25">
      <c r="A308" s="36" t="s">
        <v>261</v>
      </c>
      <c r="B308" s="27"/>
      <c r="C308" s="29"/>
      <c r="D308" s="30"/>
      <c r="E308" s="30"/>
      <c r="F308" s="31"/>
      <c r="G308" s="30"/>
      <c r="H308" s="30"/>
      <c r="I308" s="32"/>
      <c r="J308" s="29"/>
      <c r="K308" s="29"/>
      <c r="L308" s="44"/>
      <c r="M308" s="30"/>
      <c r="N308" s="31"/>
      <c r="O308" s="44"/>
      <c r="P308" s="30"/>
      <c r="Q308" s="32"/>
      <c r="R308" s="27"/>
      <c r="S308" s="29"/>
      <c r="T308" s="30"/>
      <c r="U308" s="30"/>
      <c r="V308" s="31"/>
      <c r="W308" s="30"/>
      <c r="X308" s="30"/>
      <c r="Y308" s="32"/>
    </row>
    <row r="309" spans="1:25" s="1" customFormat="1" ht="11.25" customHeight="1" x14ac:dyDescent="0.25">
      <c r="A309" s="29"/>
      <c r="B309" s="27" t="s">
        <v>71</v>
      </c>
      <c r="C309" s="29">
        <v>1</v>
      </c>
      <c r="D309" s="30">
        <f t="shared" ref="D309:D369" si="338">IFERROR(C309/I309,0)</f>
        <v>0.1111111111111111</v>
      </c>
      <c r="E309" s="30"/>
      <c r="F309" s="31">
        <v>8</v>
      </c>
      <c r="G309" s="30">
        <f t="shared" ref="G309:G369" si="339">IFERROR(F309/I309,0)</f>
        <v>0.88888888888888884</v>
      </c>
      <c r="H309" s="30"/>
      <c r="I309" s="32">
        <f>SUM(C309,F309)</f>
        <v>9</v>
      </c>
      <c r="J309" s="29"/>
      <c r="K309" s="29"/>
      <c r="L309" s="44"/>
      <c r="M309" s="30"/>
      <c r="N309" s="31"/>
      <c r="O309" s="44"/>
      <c r="P309" s="30"/>
      <c r="Q309" s="32">
        <f>SUM(K309,N309)</f>
        <v>0</v>
      </c>
      <c r="R309" s="27"/>
      <c r="S309" s="29">
        <f t="shared" ref="S309:S311" si="340">C309+K309</f>
        <v>1</v>
      </c>
      <c r="T309" s="30">
        <f t="shared" ref="T309:T369" si="341">IFERROR(S309/Y309,0)</f>
        <v>0.1111111111111111</v>
      </c>
      <c r="U309" s="30"/>
      <c r="V309" s="31">
        <f t="shared" ref="V309:V311" si="342">F309+N309</f>
        <v>8</v>
      </c>
      <c r="W309" s="30">
        <f t="shared" ref="W309:W369" si="343">IFERROR(V309/Y309,0)</f>
        <v>0.88888888888888884</v>
      </c>
      <c r="X309" s="30"/>
      <c r="Y309" s="32">
        <f>SUM(S309,V309)</f>
        <v>9</v>
      </c>
    </row>
    <row r="310" spans="1:25" s="1" customFormat="1" ht="11.25" customHeight="1" x14ac:dyDescent="0.25">
      <c r="A310" s="29"/>
      <c r="B310" s="27" t="s">
        <v>72</v>
      </c>
      <c r="C310" s="29">
        <v>7</v>
      </c>
      <c r="D310" s="30">
        <f t="shared" si="338"/>
        <v>0.25</v>
      </c>
      <c r="E310" s="30"/>
      <c r="F310" s="31">
        <v>21</v>
      </c>
      <c r="G310" s="30">
        <f t="shared" si="339"/>
        <v>0.75</v>
      </c>
      <c r="H310" s="30"/>
      <c r="I310" s="32">
        <f>SUM(C310,F310)</f>
        <v>28</v>
      </c>
      <c r="J310" s="29"/>
      <c r="K310" s="29"/>
      <c r="L310" s="44"/>
      <c r="M310" s="30"/>
      <c r="N310" s="31"/>
      <c r="O310" s="44"/>
      <c r="P310" s="30"/>
      <c r="Q310" s="32">
        <f>SUM(K310,N310)</f>
        <v>0</v>
      </c>
      <c r="R310" s="27"/>
      <c r="S310" s="29">
        <f t="shared" si="340"/>
        <v>7</v>
      </c>
      <c r="T310" s="30">
        <f t="shared" si="341"/>
        <v>0.25</v>
      </c>
      <c r="U310" s="30"/>
      <c r="V310" s="31">
        <f t="shared" si="342"/>
        <v>21</v>
      </c>
      <c r="W310" s="30">
        <f t="shared" si="343"/>
        <v>0.75</v>
      </c>
      <c r="X310" s="30"/>
      <c r="Y310" s="32">
        <f>SUM(S310,V310)</f>
        <v>28</v>
      </c>
    </row>
    <row r="311" spans="1:25" s="1" customFormat="1" ht="11.25" customHeight="1" x14ac:dyDescent="0.25">
      <c r="A311" s="29"/>
      <c r="B311" s="27" t="s">
        <v>73</v>
      </c>
      <c r="C311" s="29">
        <v>2</v>
      </c>
      <c r="D311" s="30">
        <f t="shared" si="338"/>
        <v>0.33333333333333331</v>
      </c>
      <c r="E311" s="30"/>
      <c r="F311" s="31">
        <v>4</v>
      </c>
      <c r="G311" s="30">
        <f t="shared" si="339"/>
        <v>0.66666666666666663</v>
      </c>
      <c r="H311" s="30"/>
      <c r="I311" s="32">
        <f>SUM(C311,F311)</f>
        <v>6</v>
      </c>
      <c r="J311" s="29"/>
      <c r="K311" s="29"/>
      <c r="L311" s="44"/>
      <c r="M311" s="30"/>
      <c r="N311" s="31"/>
      <c r="O311" s="44"/>
      <c r="P311" s="30"/>
      <c r="Q311" s="32">
        <f>SUM(K311,N311)</f>
        <v>0</v>
      </c>
      <c r="R311" s="27"/>
      <c r="S311" s="29">
        <f t="shared" si="340"/>
        <v>2</v>
      </c>
      <c r="T311" s="30">
        <f t="shared" si="341"/>
        <v>0.33333333333333331</v>
      </c>
      <c r="U311" s="30"/>
      <c r="V311" s="31">
        <f t="shared" si="342"/>
        <v>4</v>
      </c>
      <c r="W311" s="30">
        <f t="shared" si="343"/>
        <v>0.66666666666666663</v>
      </c>
      <c r="X311" s="30"/>
      <c r="Y311" s="32">
        <f>SUM(S311,V311)</f>
        <v>6</v>
      </c>
    </row>
    <row r="312" spans="1:25" s="1" customFormat="1" ht="10" customHeight="1" x14ac:dyDescent="0.25">
      <c r="A312" s="29"/>
      <c r="B312" s="27"/>
      <c r="C312" s="29"/>
      <c r="D312" s="30"/>
      <c r="E312" s="30"/>
      <c r="F312" s="31"/>
      <c r="G312" s="30"/>
      <c r="H312" s="30"/>
      <c r="I312" s="32"/>
      <c r="J312" s="29"/>
      <c r="K312" s="29"/>
      <c r="L312" s="44"/>
      <c r="M312" s="30"/>
      <c r="N312" s="31"/>
      <c r="O312" s="44"/>
      <c r="P312" s="30"/>
      <c r="Q312" s="32"/>
      <c r="R312" s="27"/>
      <c r="S312" s="29"/>
      <c r="T312" s="30"/>
      <c r="U312" s="30"/>
      <c r="V312" s="31"/>
      <c r="W312" s="30"/>
      <c r="X312" s="30"/>
      <c r="Y312" s="32"/>
    </row>
    <row r="313" spans="1:25" s="20" customFormat="1" ht="11.25" customHeight="1" x14ac:dyDescent="0.25">
      <c r="A313" s="15"/>
      <c r="B313" s="4" t="s">
        <v>216</v>
      </c>
      <c r="C313" s="15">
        <f>SUM(C309:C312)</f>
        <v>10</v>
      </c>
      <c r="D313" s="30">
        <f t="shared" si="338"/>
        <v>0.23255813953488372</v>
      </c>
      <c r="E313" s="30"/>
      <c r="F313" s="7">
        <f>SUM(F309:F312)</f>
        <v>33</v>
      </c>
      <c r="G313" s="30">
        <f t="shared" si="339"/>
        <v>0.76744186046511631</v>
      </c>
      <c r="H313" s="30"/>
      <c r="I313" s="9">
        <f>SUM(C313,F313)</f>
        <v>43</v>
      </c>
      <c r="J313" s="29"/>
      <c r="K313" s="15"/>
      <c r="L313" s="44"/>
      <c r="M313" s="30"/>
      <c r="N313" s="7"/>
      <c r="O313" s="44"/>
      <c r="P313" s="30"/>
      <c r="Q313" s="9">
        <f>SUM(K313,N313)</f>
        <v>0</v>
      </c>
      <c r="R313" s="27"/>
      <c r="S313" s="15">
        <f t="shared" ref="S313" si="344">C313+K313</f>
        <v>10</v>
      </c>
      <c r="T313" s="30">
        <f t="shared" si="341"/>
        <v>0.23255813953488372</v>
      </c>
      <c r="U313" s="30"/>
      <c r="V313" s="7">
        <f t="shared" ref="V313" si="345">F313+N313</f>
        <v>33</v>
      </c>
      <c r="W313" s="30">
        <f t="shared" si="343"/>
        <v>0.76744186046511631</v>
      </c>
      <c r="X313" s="30"/>
      <c r="Y313" s="9">
        <f>SUM(S313,V313)</f>
        <v>43</v>
      </c>
    </row>
    <row r="314" spans="1:25" s="1" customFormat="1" ht="10" customHeight="1" x14ac:dyDescent="0.25">
      <c r="A314" s="35"/>
      <c r="B314" s="27"/>
      <c r="C314" s="29"/>
      <c r="D314" s="30"/>
      <c r="E314" s="30"/>
      <c r="F314" s="31"/>
      <c r="G314" s="30"/>
      <c r="H314" s="30"/>
      <c r="I314" s="32"/>
      <c r="J314" s="29"/>
      <c r="K314" s="29"/>
      <c r="L314" s="44"/>
      <c r="M314" s="30"/>
      <c r="N314" s="31"/>
      <c r="O314" s="44"/>
      <c r="P314" s="30"/>
      <c r="Q314" s="32"/>
      <c r="R314" s="27"/>
      <c r="S314" s="29"/>
      <c r="T314" s="30"/>
      <c r="U314" s="30"/>
      <c r="V314" s="31"/>
      <c r="W314" s="30"/>
      <c r="X314" s="30"/>
      <c r="Y314" s="32"/>
    </row>
    <row r="315" spans="1:25" s="1" customFormat="1" ht="13" x14ac:dyDescent="0.25">
      <c r="A315" s="36" t="s">
        <v>262</v>
      </c>
      <c r="B315" s="27"/>
      <c r="C315" s="29"/>
      <c r="D315" s="30"/>
      <c r="E315" s="30"/>
      <c r="F315" s="31"/>
      <c r="G315" s="30"/>
      <c r="H315" s="30"/>
      <c r="I315" s="32"/>
      <c r="J315" s="29"/>
      <c r="K315" s="29"/>
      <c r="L315" s="44"/>
      <c r="M315" s="30"/>
      <c r="N315" s="31"/>
      <c r="O315" s="44"/>
      <c r="P315" s="30"/>
      <c r="Q315" s="32"/>
      <c r="R315" s="27"/>
      <c r="S315" s="29"/>
      <c r="T315" s="30"/>
      <c r="U315" s="30"/>
      <c r="V315" s="31"/>
      <c r="W315" s="30"/>
      <c r="X315" s="30"/>
      <c r="Y315" s="32"/>
    </row>
    <row r="316" spans="1:25" s="1" customFormat="1" ht="13" x14ac:dyDescent="0.25">
      <c r="A316" s="29"/>
      <c r="B316" s="27" t="s">
        <v>263</v>
      </c>
      <c r="C316" s="29">
        <v>49</v>
      </c>
      <c r="D316" s="30">
        <f t="shared" ref="D316" si="346">IFERROR(C316/I316,0)</f>
        <v>0.96078431372549022</v>
      </c>
      <c r="E316" s="30"/>
      <c r="F316" s="31">
        <v>2</v>
      </c>
      <c r="G316" s="30">
        <f t="shared" ref="G316" si="347">IFERROR(F316/I316,0)</f>
        <v>3.9215686274509803E-2</v>
      </c>
      <c r="H316" s="30"/>
      <c r="I316" s="32">
        <f>SUM(C316,F316)</f>
        <v>51</v>
      </c>
      <c r="J316" s="29"/>
      <c r="K316" s="29"/>
      <c r="L316" s="44"/>
      <c r="M316" s="30"/>
      <c r="N316" s="31"/>
      <c r="O316" s="44"/>
      <c r="P316" s="30"/>
      <c r="Q316" s="32">
        <f t="shared" ref="Q316" si="348">SUM(K316,N316)</f>
        <v>0</v>
      </c>
      <c r="R316" s="27"/>
      <c r="S316" s="29">
        <f t="shared" ref="S316" si="349">C316+K316</f>
        <v>49</v>
      </c>
      <c r="T316" s="30">
        <f t="shared" ref="T316" si="350">IFERROR(S316/Y316,0)</f>
        <v>0.96078431372549022</v>
      </c>
      <c r="U316" s="30"/>
      <c r="V316" s="31">
        <f t="shared" ref="V316" si="351">F316+N316</f>
        <v>2</v>
      </c>
      <c r="W316" s="30">
        <f t="shared" ref="W316" si="352">IFERROR(V316/Y316,0)</f>
        <v>3.9215686274509803E-2</v>
      </c>
      <c r="X316" s="30"/>
      <c r="Y316" s="32">
        <f t="shared" ref="Y316" si="353">SUM(S316,V316)</f>
        <v>51</v>
      </c>
    </row>
    <row r="317" spans="1:25" s="1" customFormat="1" ht="13" x14ac:dyDescent="0.25">
      <c r="A317" s="29"/>
      <c r="B317" s="27" t="s">
        <v>264</v>
      </c>
      <c r="C317" s="29">
        <v>8</v>
      </c>
      <c r="D317" s="30">
        <f t="shared" ref="D317" si="354">IFERROR(C317/I317,0)</f>
        <v>1</v>
      </c>
      <c r="E317" s="30"/>
      <c r="F317" s="31">
        <v>0</v>
      </c>
      <c r="G317" s="30">
        <f t="shared" ref="G317" si="355">IFERROR(F317/I317,0)</f>
        <v>0</v>
      </c>
      <c r="H317" s="30"/>
      <c r="I317" s="32">
        <f>SUM(C317,F317)</f>
        <v>8</v>
      </c>
      <c r="J317" s="29"/>
      <c r="K317" s="29"/>
      <c r="L317" s="44"/>
      <c r="M317" s="30"/>
      <c r="N317" s="31"/>
      <c r="O317" s="44"/>
      <c r="P317" s="30"/>
      <c r="Q317" s="32">
        <f t="shared" ref="Q317" si="356">SUM(K317,N317)</f>
        <v>0</v>
      </c>
      <c r="R317" s="27"/>
      <c r="S317" s="29">
        <f t="shared" ref="S317" si="357">C317+K317</f>
        <v>8</v>
      </c>
      <c r="T317" s="30">
        <f t="shared" ref="T317" si="358">IFERROR(S317/Y317,0)</f>
        <v>1</v>
      </c>
      <c r="U317" s="30"/>
      <c r="V317" s="31">
        <f t="shared" ref="V317" si="359">F317+N317</f>
        <v>0</v>
      </c>
      <c r="W317" s="30">
        <f t="shared" ref="W317" si="360">IFERROR(V317/Y317,0)</f>
        <v>0</v>
      </c>
      <c r="X317" s="30"/>
      <c r="Y317" s="32">
        <f t="shared" ref="Y317" si="361">SUM(S317,V317)</f>
        <v>8</v>
      </c>
    </row>
    <row r="318" spans="1:25" s="1" customFormat="1" ht="11.25" customHeight="1" x14ac:dyDescent="0.25">
      <c r="A318" s="29"/>
      <c r="B318" s="27" t="s">
        <v>114</v>
      </c>
      <c r="C318" s="29">
        <v>13</v>
      </c>
      <c r="D318" s="30">
        <f t="shared" si="338"/>
        <v>0.40625</v>
      </c>
      <c r="E318" s="30"/>
      <c r="F318" s="31">
        <v>19</v>
      </c>
      <c r="G318" s="30">
        <f t="shared" si="339"/>
        <v>0.59375</v>
      </c>
      <c r="H318" s="30"/>
      <c r="I318" s="32">
        <f>SUM(C318,F318)</f>
        <v>32</v>
      </c>
      <c r="J318" s="29"/>
      <c r="K318" s="29"/>
      <c r="L318" s="44"/>
      <c r="M318" s="30"/>
      <c r="N318" s="31"/>
      <c r="O318" s="44"/>
      <c r="P318" s="30"/>
      <c r="Q318" s="32">
        <f t="shared" ref="Q318:Q319" si="362">SUM(K318,N318)</f>
        <v>0</v>
      </c>
      <c r="R318" s="27"/>
      <c r="S318" s="29">
        <f t="shared" ref="S318:S319" si="363">C318+K318</f>
        <v>13</v>
      </c>
      <c r="T318" s="30">
        <f t="shared" si="341"/>
        <v>0.40625</v>
      </c>
      <c r="U318" s="30"/>
      <c r="V318" s="31">
        <f t="shared" ref="V318:V319" si="364">F318+N318</f>
        <v>19</v>
      </c>
      <c r="W318" s="30">
        <f t="shared" si="343"/>
        <v>0.59375</v>
      </c>
      <c r="X318" s="30"/>
      <c r="Y318" s="32">
        <f t="shared" ref="Y318:Y319" si="365">SUM(S318,V318)</f>
        <v>32</v>
      </c>
    </row>
    <row r="319" spans="1:25" s="1" customFormat="1" ht="11.25" customHeight="1" x14ac:dyDescent="0.25">
      <c r="A319" s="29"/>
      <c r="B319" s="27" t="s">
        <v>115</v>
      </c>
      <c r="C319" s="29">
        <v>45</v>
      </c>
      <c r="D319" s="30">
        <f t="shared" si="338"/>
        <v>0.42452830188679247</v>
      </c>
      <c r="E319" s="30"/>
      <c r="F319" s="31">
        <v>61</v>
      </c>
      <c r="G319" s="30">
        <f t="shared" si="339"/>
        <v>0.57547169811320753</v>
      </c>
      <c r="H319" s="30"/>
      <c r="I319" s="32">
        <f>SUM(C319,F319)</f>
        <v>106</v>
      </c>
      <c r="J319" s="29"/>
      <c r="K319" s="29"/>
      <c r="L319" s="44"/>
      <c r="M319" s="30"/>
      <c r="N319" s="31"/>
      <c r="O319" s="44"/>
      <c r="P319" s="30"/>
      <c r="Q319" s="32">
        <f t="shared" si="362"/>
        <v>0</v>
      </c>
      <c r="R319" s="27"/>
      <c r="S319" s="29">
        <f t="shared" si="363"/>
        <v>45</v>
      </c>
      <c r="T319" s="30">
        <f t="shared" si="341"/>
        <v>0.42452830188679247</v>
      </c>
      <c r="U319" s="30"/>
      <c r="V319" s="31">
        <f t="shared" si="364"/>
        <v>61</v>
      </c>
      <c r="W319" s="30">
        <f t="shared" si="343"/>
        <v>0.57547169811320753</v>
      </c>
      <c r="X319" s="30"/>
      <c r="Y319" s="32">
        <f t="shared" si="365"/>
        <v>106</v>
      </c>
    </row>
    <row r="320" spans="1:25" s="1" customFormat="1" ht="9" customHeight="1" x14ac:dyDescent="0.25">
      <c r="A320" s="29"/>
      <c r="B320" s="27"/>
      <c r="C320" s="29"/>
      <c r="D320" s="30"/>
      <c r="E320" s="30"/>
      <c r="F320" s="31"/>
      <c r="G320" s="30"/>
      <c r="H320" s="30"/>
      <c r="I320" s="32"/>
      <c r="J320" s="29"/>
      <c r="K320" s="29"/>
      <c r="L320" s="44"/>
      <c r="M320" s="30"/>
      <c r="N320" s="31"/>
      <c r="O320" s="44"/>
      <c r="P320" s="30"/>
      <c r="Q320" s="32"/>
      <c r="R320" s="27"/>
      <c r="S320" s="29"/>
      <c r="T320" s="30"/>
      <c r="U320" s="30"/>
      <c r="V320" s="31"/>
      <c r="W320" s="30"/>
      <c r="X320" s="30"/>
      <c r="Y320" s="32"/>
    </row>
    <row r="321" spans="1:25" s="2" customFormat="1" ht="11.25" customHeight="1" x14ac:dyDescent="0.25">
      <c r="A321" s="15"/>
      <c r="B321" s="4" t="s">
        <v>216</v>
      </c>
      <c r="C321" s="15">
        <f>SUM(C316:C320)</f>
        <v>115</v>
      </c>
      <c r="D321" s="30">
        <f t="shared" si="338"/>
        <v>0.58375634517766495</v>
      </c>
      <c r="E321" s="30"/>
      <c r="F321" s="7">
        <f>SUM(F316:F320)</f>
        <v>82</v>
      </c>
      <c r="G321" s="30">
        <f t="shared" si="339"/>
        <v>0.41624365482233505</v>
      </c>
      <c r="H321" s="30"/>
      <c r="I321" s="9">
        <f>SUM(C321,F321)</f>
        <v>197</v>
      </c>
      <c r="J321" s="29"/>
      <c r="K321" s="15"/>
      <c r="L321" s="44"/>
      <c r="M321" s="30"/>
      <c r="N321" s="7"/>
      <c r="O321" s="44"/>
      <c r="P321" s="30"/>
      <c r="Q321" s="9">
        <f t="shared" ref="Q321" si="366">SUM(K321,N321)</f>
        <v>0</v>
      </c>
      <c r="R321" s="27"/>
      <c r="S321" s="15">
        <f t="shared" ref="S321" si="367">C321+K321</f>
        <v>115</v>
      </c>
      <c r="T321" s="30">
        <f t="shared" si="341"/>
        <v>0.58375634517766495</v>
      </c>
      <c r="U321" s="30"/>
      <c r="V321" s="7">
        <f t="shared" ref="V321" si="368">F321+N321</f>
        <v>82</v>
      </c>
      <c r="W321" s="30">
        <f t="shared" si="343"/>
        <v>0.41624365482233505</v>
      </c>
      <c r="X321" s="30"/>
      <c r="Y321" s="9">
        <f t="shared" ref="Y321" si="369">SUM(S321,V321)</f>
        <v>197</v>
      </c>
    </row>
    <row r="322" spans="1:25" s="1" customFormat="1" ht="9" customHeight="1" x14ac:dyDescent="0.25">
      <c r="A322" s="35"/>
      <c r="B322" s="27"/>
      <c r="C322" s="29"/>
      <c r="D322" s="30"/>
      <c r="E322" s="30"/>
      <c r="F322" s="31"/>
      <c r="G322" s="30"/>
      <c r="H322" s="30"/>
      <c r="I322" s="32"/>
      <c r="J322" s="29"/>
      <c r="K322" s="29"/>
      <c r="L322" s="44"/>
      <c r="M322" s="30"/>
      <c r="N322" s="31"/>
      <c r="O322" s="44"/>
      <c r="P322" s="30"/>
      <c r="Q322" s="32"/>
      <c r="R322" s="27"/>
      <c r="S322" s="29"/>
      <c r="T322" s="30"/>
      <c r="U322" s="30"/>
      <c r="V322" s="31"/>
      <c r="W322" s="30"/>
      <c r="X322" s="30"/>
      <c r="Y322" s="32"/>
    </row>
    <row r="323" spans="1:25" s="1" customFormat="1" ht="11" x14ac:dyDescent="0.25">
      <c r="A323" s="36" t="s">
        <v>265</v>
      </c>
      <c r="B323" s="27"/>
      <c r="C323" s="29"/>
      <c r="D323" s="30"/>
      <c r="E323" s="30"/>
      <c r="F323" s="31"/>
      <c r="G323" s="30"/>
      <c r="H323" s="30"/>
      <c r="I323" s="32"/>
      <c r="J323" s="29"/>
      <c r="K323" s="29"/>
      <c r="L323" s="44"/>
      <c r="M323" s="30"/>
      <c r="N323" s="31"/>
      <c r="O323" s="44"/>
      <c r="P323" s="30"/>
      <c r="Q323" s="32"/>
      <c r="R323" s="27"/>
      <c r="S323" s="29"/>
      <c r="T323" s="30"/>
      <c r="U323" s="30"/>
      <c r="V323" s="31"/>
      <c r="W323" s="30"/>
      <c r="X323" s="30"/>
      <c r="Y323" s="32"/>
    </row>
    <row r="324" spans="1:25" s="1" customFormat="1" ht="11.25" customHeight="1" x14ac:dyDescent="0.25">
      <c r="A324" s="15"/>
      <c r="B324" s="27" t="s">
        <v>118</v>
      </c>
      <c r="C324" s="29"/>
      <c r="D324" s="30"/>
      <c r="E324" s="30"/>
      <c r="F324" s="31"/>
      <c r="G324" s="30"/>
      <c r="H324" s="30"/>
      <c r="I324" s="32"/>
      <c r="J324" s="29"/>
      <c r="K324" s="29"/>
      <c r="L324" s="44"/>
      <c r="M324" s="30"/>
      <c r="N324" s="31"/>
      <c r="O324" s="44"/>
      <c r="P324" s="30"/>
      <c r="Q324" s="32"/>
      <c r="R324" s="27"/>
      <c r="S324" s="29"/>
      <c r="T324" s="30"/>
      <c r="U324" s="30"/>
      <c r="V324" s="31"/>
      <c r="W324" s="30"/>
      <c r="X324" s="30"/>
      <c r="Y324" s="32"/>
    </row>
    <row r="325" spans="1:25" s="1" customFormat="1" ht="11.25" customHeight="1" x14ac:dyDescent="0.25">
      <c r="A325" s="29"/>
      <c r="B325" s="28" t="s">
        <v>119</v>
      </c>
      <c r="C325" s="29">
        <v>18</v>
      </c>
      <c r="D325" s="30">
        <f t="shared" si="338"/>
        <v>0.94736842105263153</v>
      </c>
      <c r="E325" s="30"/>
      <c r="F325" s="31">
        <v>1</v>
      </c>
      <c r="G325" s="30">
        <f t="shared" si="339"/>
        <v>5.2631578947368418E-2</v>
      </c>
      <c r="H325" s="30"/>
      <c r="I325" s="32">
        <f t="shared" ref="I325:I327" si="370">SUM(C325,F325)</f>
        <v>19</v>
      </c>
      <c r="J325" s="29"/>
      <c r="K325" s="29"/>
      <c r="L325" s="44"/>
      <c r="M325" s="30"/>
      <c r="N325" s="31"/>
      <c r="O325" s="44"/>
      <c r="P325" s="30"/>
      <c r="Q325" s="32">
        <f t="shared" ref="Q325:Q327" si="371">SUM(K325,N325)</f>
        <v>0</v>
      </c>
      <c r="R325" s="27"/>
      <c r="S325" s="29">
        <f t="shared" ref="S325:S327" si="372">C325+K325</f>
        <v>18</v>
      </c>
      <c r="T325" s="30">
        <f t="shared" si="341"/>
        <v>0.94736842105263153</v>
      </c>
      <c r="U325" s="30"/>
      <c r="V325" s="31">
        <f t="shared" ref="V325:V327" si="373">F325+N325</f>
        <v>1</v>
      </c>
      <c r="W325" s="30">
        <f t="shared" si="343"/>
        <v>5.2631578947368418E-2</v>
      </c>
      <c r="X325" s="30"/>
      <c r="Y325" s="32">
        <f t="shared" ref="Y325:Y327" si="374">SUM(S325,V325)</f>
        <v>19</v>
      </c>
    </row>
    <row r="326" spans="1:25" s="1" customFormat="1" ht="11.25" customHeight="1" x14ac:dyDescent="0.25">
      <c r="A326" s="29"/>
      <c r="B326" s="28" t="s">
        <v>120</v>
      </c>
      <c r="C326" s="29">
        <v>185</v>
      </c>
      <c r="D326" s="30">
        <f t="shared" si="338"/>
        <v>0.86854460093896713</v>
      </c>
      <c r="E326" s="30"/>
      <c r="F326" s="31">
        <v>28</v>
      </c>
      <c r="G326" s="30">
        <f t="shared" si="339"/>
        <v>0.13145539906103287</v>
      </c>
      <c r="H326" s="30"/>
      <c r="I326" s="32">
        <f t="shared" si="370"/>
        <v>213</v>
      </c>
      <c r="J326" s="29"/>
      <c r="K326" s="29"/>
      <c r="L326" s="44"/>
      <c r="M326" s="30"/>
      <c r="N326" s="31"/>
      <c r="O326" s="44"/>
      <c r="P326" s="30"/>
      <c r="Q326" s="32">
        <f t="shared" si="371"/>
        <v>0</v>
      </c>
      <c r="R326" s="27"/>
      <c r="S326" s="29">
        <f t="shared" si="372"/>
        <v>185</v>
      </c>
      <c r="T326" s="30">
        <f t="shared" si="341"/>
        <v>0.86854460093896713</v>
      </c>
      <c r="U326" s="30"/>
      <c r="V326" s="31">
        <f t="shared" si="373"/>
        <v>28</v>
      </c>
      <c r="W326" s="30">
        <f t="shared" si="343"/>
        <v>0.13145539906103287</v>
      </c>
      <c r="X326" s="30"/>
      <c r="Y326" s="32">
        <f t="shared" si="374"/>
        <v>213</v>
      </c>
    </row>
    <row r="327" spans="1:25" s="1" customFormat="1" ht="11.25" customHeight="1" x14ac:dyDescent="0.25">
      <c r="A327" s="29"/>
      <c r="B327" s="27" t="s">
        <v>157</v>
      </c>
      <c r="C327" s="29">
        <v>41</v>
      </c>
      <c r="D327" s="30">
        <f t="shared" si="338"/>
        <v>1</v>
      </c>
      <c r="E327" s="30"/>
      <c r="F327" s="31">
        <v>0</v>
      </c>
      <c r="G327" s="30">
        <f t="shared" si="339"/>
        <v>0</v>
      </c>
      <c r="H327" s="30"/>
      <c r="I327" s="32">
        <f t="shared" si="370"/>
        <v>41</v>
      </c>
      <c r="J327" s="29"/>
      <c r="K327" s="29"/>
      <c r="L327" s="44"/>
      <c r="M327" s="30"/>
      <c r="N327" s="31"/>
      <c r="O327" s="44"/>
      <c r="P327" s="30"/>
      <c r="Q327" s="32">
        <f t="shared" si="371"/>
        <v>0</v>
      </c>
      <c r="R327" s="27"/>
      <c r="S327" s="29">
        <f t="shared" si="372"/>
        <v>41</v>
      </c>
      <c r="T327" s="30">
        <f t="shared" si="341"/>
        <v>1</v>
      </c>
      <c r="U327" s="30"/>
      <c r="V327" s="31">
        <f t="shared" si="373"/>
        <v>0</v>
      </c>
      <c r="W327" s="30">
        <f t="shared" si="343"/>
        <v>0</v>
      </c>
      <c r="X327" s="30"/>
      <c r="Y327" s="32">
        <f t="shared" si="374"/>
        <v>41</v>
      </c>
    </row>
    <row r="328" spans="1:25" s="1" customFormat="1" ht="9" customHeight="1" x14ac:dyDescent="0.25">
      <c r="A328" s="29"/>
      <c r="B328" s="27"/>
      <c r="C328" s="29"/>
      <c r="D328" s="30"/>
      <c r="E328" s="30"/>
      <c r="F328" s="31"/>
      <c r="G328" s="30"/>
      <c r="H328" s="30"/>
      <c r="I328" s="32"/>
      <c r="J328" s="29"/>
      <c r="K328" s="29"/>
      <c r="L328" s="44"/>
      <c r="M328" s="30"/>
      <c r="N328" s="31"/>
      <c r="O328" s="44"/>
      <c r="P328" s="30"/>
      <c r="Q328" s="32"/>
      <c r="R328" s="27"/>
      <c r="S328" s="29"/>
      <c r="T328" s="30"/>
      <c r="U328" s="30"/>
      <c r="V328" s="31"/>
      <c r="W328" s="30"/>
      <c r="X328" s="30"/>
      <c r="Y328" s="32"/>
    </row>
    <row r="329" spans="1:25" s="20" customFormat="1" ht="11.25" customHeight="1" x14ac:dyDescent="0.25">
      <c r="A329" s="15"/>
      <c r="B329" s="4" t="s">
        <v>216</v>
      </c>
      <c r="C329" s="15">
        <f>SUM(C325:C328)</f>
        <v>244</v>
      </c>
      <c r="D329" s="30">
        <f t="shared" si="338"/>
        <v>0.89377289377289382</v>
      </c>
      <c r="E329" s="30"/>
      <c r="F329" s="7">
        <f>SUM(F325:F328)</f>
        <v>29</v>
      </c>
      <c r="G329" s="30">
        <f t="shared" si="339"/>
        <v>0.10622710622710622</v>
      </c>
      <c r="H329" s="30"/>
      <c r="I329" s="9">
        <f t="shared" ref="I329" si="375">SUM(C329,F329)</f>
        <v>273</v>
      </c>
      <c r="J329" s="29"/>
      <c r="K329" s="15"/>
      <c r="L329" s="44"/>
      <c r="M329" s="30"/>
      <c r="N329" s="7"/>
      <c r="O329" s="44"/>
      <c r="P329" s="30"/>
      <c r="Q329" s="9">
        <f t="shared" ref="Q329" si="376">SUM(K329,N329)</f>
        <v>0</v>
      </c>
      <c r="R329" s="27"/>
      <c r="S329" s="15">
        <f t="shared" ref="S329" si="377">C329+K329</f>
        <v>244</v>
      </c>
      <c r="T329" s="30">
        <f t="shared" si="341"/>
        <v>0.89377289377289382</v>
      </c>
      <c r="U329" s="30"/>
      <c r="V329" s="7">
        <f t="shared" ref="V329" si="378">F329+N329</f>
        <v>29</v>
      </c>
      <c r="W329" s="30">
        <f t="shared" si="343"/>
        <v>0.10622710622710622</v>
      </c>
      <c r="X329" s="30"/>
      <c r="Y329" s="9">
        <f t="shared" ref="Y329" si="379">SUM(S329,V329)</f>
        <v>273</v>
      </c>
    </row>
    <row r="330" spans="1:25" s="1" customFormat="1" ht="9" customHeight="1" x14ac:dyDescent="0.25">
      <c r="A330" s="35"/>
      <c r="B330" s="27"/>
      <c r="C330" s="29"/>
      <c r="D330" s="30"/>
      <c r="E330" s="30"/>
      <c r="F330" s="31"/>
      <c r="G330" s="30"/>
      <c r="H330" s="30"/>
      <c r="I330" s="32"/>
      <c r="J330" s="29"/>
      <c r="K330" s="29"/>
      <c r="L330" s="44"/>
      <c r="M330" s="30"/>
      <c r="N330" s="31"/>
      <c r="O330" s="44"/>
      <c r="P330" s="30"/>
      <c r="Q330" s="32"/>
      <c r="R330" s="27"/>
      <c r="S330" s="29"/>
      <c r="T330" s="30"/>
      <c r="U330" s="30"/>
      <c r="V330" s="31"/>
      <c r="W330" s="30"/>
      <c r="X330" s="30"/>
      <c r="Y330" s="32"/>
    </row>
    <row r="331" spans="1:25" s="1" customFormat="1" ht="11" x14ac:dyDescent="0.25">
      <c r="A331" s="36" t="s">
        <v>266</v>
      </c>
      <c r="B331" s="27"/>
      <c r="C331" s="29"/>
      <c r="D331" s="30"/>
      <c r="E331" s="30"/>
      <c r="F331" s="31"/>
      <c r="G331" s="30"/>
      <c r="H331" s="30"/>
      <c r="I331" s="32"/>
      <c r="J331" s="29"/>
      <c r="K331" s="29"/>
      <c r="L331" s="44"/>
      <c r="M331" s="30"/>
      <c r="N331" s="31"/>
      <c r="O331" s="44"/>
      <c r="P331" s="30"/>
      <c r="Q331" s="32"/>
      <c r="R331" s="27"/>
      <c r="S331" s="29"/>
      <c r="T331" s="30"/>
      <c r="U331" s="30"/>
      <c r="V331" s="31"/>
      <c r="W331" s="30"/>
      <c r="X331" s="30"/>
      <c r="Y331" s="32"/>
    </row>
    <row r="332" spans="1:25" s="1" customFormat="1" ht="11.25" customHeight="1" x14ac:dyDescent="0.25">
      <c r="A332" s="29"/>
      <c r="B332" s="27" t="s">
        <v>121</v>
      </c>
      <c r="C332" s="29">
        <v>32</v>
      </c>
      <c r="D332" s="30">
        <f t="shared" si="338"/>
        <v>0.66666666666666663</v>
      </c>
      <c r="E332" s="30"/>
      <c r="F332" s="31">
        <v>16</v>
      </c>
      <c r="G332" s="30">
        <f t="shared" si="339"/>
        <v>0.33333333333333331</v>
      </c>
      <c r="H332" s="30"/>
      <c r="I332" s="32">
        <f t="shared" ref="I332" si="380">SUM(C332,F332)</f>
        <v>48</v>
      </c>
      <c r="J332" s="29"/>
      <c r="K332" s="29"/>
      <c r="L332" s="44"/>
      <c r="M332" s="30"/>
      <c r="N332" s="31"/>
      <c r="O332" s="44"/>
      <c r="P332" s="30"/>
      <c r="Q332" s="32">
        <f t="shared" ref="Q332" si="381">SUM(K332,N332)</f>
        <v>0</v>
      </c>
      <c r="R332" s="27"/>
      <c r="S332" s="29">
        <f t="shared" ref="S332" si="382">C332+K332</f>
        <v>32</v>
      </c>
      <c r="T332" s="30">
        <f t="shared" si="341"/>
        <v>0.66666666666666663</v>
      </c>
      <c r="U332" s="30"/>
      <c r="V332" s="31">
        <f t="shared" ref="V332" si="383">F332+N332</f>
        <v>16</v>
      </c>
      <c r="W332" s="30">
        <f t="shared" si="343"/>
        <v>0.33333333333333331</v>
      </c>
      <c r="X332" s="30"/>
      <c r="Y332" s="32">
        <f t="shared" ref="Y332" si="384">SUM(S332,V332)</f>
        <v>48</v>
      </c>
    </row>
    <row r="333" spans="1:25" s="1" customFormat="1" ht="9" customHeight="1" x14ac:dyDescent="0.25">
      <c r="A333" s="29"/>
      <c r="B333" s="27"/>
      <c r="C333" s="29"/>
      <c r="D333" s="30"/>
      <c r="E333" s="30"/>
      <c r="F333" s="31"/>
      <c r="G333" s="30"/>
      <c r="H333" s="30"/>
      <c r="I333" s="32"/>
      <c r="J333" s="29"/>
      <c r="K333" s="29"/>
      <c r="L333" s="44"/>
      <c r="M333" s="30"/>
      <c r="N333" s="31"/>
      <c r="O333" s="44"/>
      <c r="P333" s="30"/>
      <c r="Q333" s="32"/>
      <c r="R333" s="27"/>
      <c r="S333" s="29"/>
      <c r="T333" s="30"/>
      <c r="U333" s="30"/>
      <c r="V333" s="31"/>
      <c r="W333" s="30"/>
      <c r="X333" s="30"/>
      <c r="Y333" s="32"/>
    </row>
    <row r="334" spans="1:25" s="20" customFormat="1" ht="11.25" customHeight="1" x14ac:dyDescent="0.25">
      <c r="A334" s="15"/>
      <c r="B334" s="4" t="s">
        <v>216</v>
      </c>
      <c r="C334" s="15">
        <f>SUM(C332:C333)</f>
        <v>32</v>
      </c>
      <c r="D334" s="30">
        <f t="shared" si="338"/>
        <v>0.66666666666666663</v>
      </c>
      <c r="E334" s="30"/>
      <c r="F334" s="7">
        <f>SUM(F332:F333)</f>
        <v>16</v>
      </c>
      <c r="G334" s="30">
        <f t="shared" si="339"/>
        <v>0.33333333333333331</v>
      </c>
      <c r="H334" s="30"/>
      <c r="I334" s="9">
        <f t="shared" ref="I334" si="385">SUM(C334,F334)</f>
        <v>48</v>
      </c>
      <c r="J334" s="29"/>
      <c r="K334" s="15"/>
      <c r="L334" s="44"/>
      <c r="M334" s="30"/>
      <c r="N334" s="7"/>
      <c r="O334" s="44"/>
      <c r="P334" s="30"/>
      <c r="Q334" s="9">
        <f t="shared" ref="Q334" si="386">SUM(K334,N334)</f>
        <v>0</v>
      </c>
      <c r="R334" s="27"/>
      <c r="S334" s="15">
        <f t="shared" ref="S334" si="387">C334+K334</f>
        <v>32</v>
      </c>
      <c r="T334" s="30">
        <f t="shared" si="341"/>
        <v>0.66666666666666663</v>
      </c>
      <c r="U334" s="30"/>
      <c r="V334" s="7">
        <f t="shared" ref="V334" si="388">F334+N334</f>
        <v>16</v>
      </c>
      <c r="W334" s="30">
        <f t="shared" si="343"/>
        <v>0.33333333333333331</v>
      </c>
      <c r="X334" s="30"/>
      <c r="Y334" s="9">
        <f t="shared" ref="Y334" si="389">SUM(S334,V334)</f>
        <v>48</v>
      </c>
    </row>
    <row r="335" spans="1:25" s="20" customFormat="1" ht="9" customHeight="1" x14ac:dyDescent="0.25">
      <c r="A335" s="15"/>
      <c r="B335" s="4"/>
      <c r="C335" s="15"/>
      <c r="D335" s="30"/>
      <c r="E335" s="30"/>
      <c r="F335" s="7"/>
      <c r="G335" s="30"/>
      <c r="H335" s="30"/>
      <c r="I335" s="9"/>
      <c r="J335" s="29"/>
      <c r="K335" s="15"/>
      <c r="L335" s="44"/>
      <c r="M335" s="30"/>
      <c r="N335" s="7"/>
      <c r="O335" s="44"/>
      <c r="P335" s="30"/>
      <c r="Q335" s="9"/>
      <c r="R335" s="27"/>
      <c r="S335" s="15"/>
      <c r="T335" s="30"/>
      <c r="U335" s="30"/>
      <c r="V335" s="7"/>
      <c r="W335" s="30"/>
      <c r="X335" s="30"/>
      <c r="Y335" s="9"/>
    </row>
    <row r="336" spans="1:25" s="1" customFormat="1" ht="11" x14ac:dyDescent="0.25">
      <c r="A336" s="36" t="s">
        <v>267</v>
      </c>
      <c r="B336" s="27"/>
      <c r="C336" s="29"/>
      <c r="D336" s="30"/>
      <c r="E336" s="30"/>
      <c r="F336" s="31"/>
      <c r="G336" s="30"/>
      <c r="H336" s="30"/>
      <c r="I336" s="32"/>
      <c r="J336" s="29"/>
      <c r="K336" s="29"/>
      <c r="L336" s="44"/>
      <c r="M336" s="30"/>
      <c r="N336" s="31"/>
      <c r="O336" s="44"/>
      <c r="P336" s="30"/>
      <c r="Q336" s="32"/>
      <c r="R336" s="27"/>
      <c r="S336" s="29"/>
      <c r="T336" s="30"/>
      <c r="U336" s="30"/>
      <c r="V336" s="31"/>
      <c r="W336" s="30"/>
      <c r="X336" s="30"/>
      <c r="Y336" s="32"/>
    </row>
    <row r="337" spans="1:25" s="1" customFormat="1" ht="13" x14ac:dyDescent="0.25">
      <c r="A337" s="36"/>
      <c r="B337" s="27" t="s">
        <v>268</v>
      </c>
      <c r="C337" s="29">
        <v>12</v>
      </c>
      <c r="D337" s="30">
        <f t="shared" si="338"/>
        <v>0.66666666666666663</v>
      </c>
      <c r="E337" s="30"/>
      <c r="F337" s="31">
        <v>6</v>
      </c>
      <c r="G337" s="30">
        <f t="shared" si="339"/>
        <v>0.33333333333333331</v>
      </c>
      <c r="H337" s="30"/>
      <c r="I337" s="32">
        <f>SUM(C337,F337)</f>
        <v>18</v>
      </c>
      <c r="J337" s="29"/>
      <c r="K337" s="29"/>
      <c r="L337" s="44"/>
      <c r="M337" s="30"/>
      <c r="N337" s="31"/>
      <c r="O337" s="44"/>
      <c r="P337" s="30"/>
      <c r="Q337" s="32">
        <f>SUM(K337,N337)</f>
        <v>0</v>
      </c>
      <c r="R337" s="27"/>
      <c r="S337" s="29">
        <f t="shared" ref="S337" si="390">C337+K337</f>
        <v>12</v>
      </c>
      <c r="T337" s="30">
        <f t="shared" si="341"/>
        <v>0.66666666666666663</v>
      </c>
      <c r="U337" s="30"/>
      <c r="V337" s="31">
        <f t="shared" ref="V337" si="391">F337+N337</f>
        <v>6</v>
      </c>
      <c r="W337" s="30">
        <f t="shared" si="343"/>
        <v>0.33333333333333331</v>
      </c>
      <c r="X337" s="30"/>
      <c r="Y337" s="32">
        <f>SUM(S337,V337)</f>
        <v>18</v>
      </c>
    </row>
    <row r="338" spans="1:25" s="1" customFormat="1" ht="9" customHeight="1" x14ac:dyDescent="0.25">
      <c r="A338" s="29"/>
      <c r="B338" s="27"/>
      <c r="C338" s="29"/>
      <c r="D338" s="30"/>
      <c r="E338" s="30"/>
      <c r="F338" s="31"/>
      <c r="G338" s="30"/>
      <c r="H338" s="30"/>
      <c r="I338" s="32"/>
      <c r="J338" s="29"/>
      <c r="K338" s="29"/>
      <c r="L338" s="44"/>
      <c r="M338" s="30"/>
      <c r="N338" s="31"/>
      <c r="O338" s="44"/>
      <c r="P338" s="30"/>
      <c r="Q338" s="32"/>
      <c r="R338" s="27"/>
      <c r="S338" s="29"/>
      <c r="T338" s="30"/>
      <c r="U338" s="30"/>
      <c r="V338" s="31"/>
      <c r="W338" s="30"/>
      <c r="X338" s="30"/>
      <c r="Y338" s="32"/>
    </row>
    <row r="339" spans="1:25" s="20" customFormat="1" ht="11.25" customHeight="1" x14ac:dyDescent="0.25">
      <c r="A339" s="15"/>
      <c r="B339" s="4" t="s">
        <v>216</v>
      </c>
      <c r="C339" s="15">
        <f>SUM(C337:C338)</f>
        <v>12</v>
      </c>
      <c r="D339" s="30">
        <f t="shared" si="338"/>
        <v>0.66666666666666663</v>
      </c>
      <c r="E339" s="30"/>
      <c r="F339" s="15">
        <f>SUM(F337:F338)</f>
        <v>6</v>
      </c>
      <c r="G339" s="30">
        <f t="shared" si="339"/>
        <v>0.33333333333333331</v>
      </c>
      <c r="H339" s="30"/>
      <c r="I339" s="9">
        <f>SUM(C339,F339)</f>
        <v>18</v>
      </c>
      <c r="J339" s="29"/>
      <c r="K339" s="15"/>
      <c r="L339" s="44"/>
      <c r="M339" s="30"/>
      <c r="N339" s="15"/>
      <c r="O339" s="44"/>
      <c r="P339" s="30"/>
      <c r="Q339" s="9">
        <f>SUM(K339,N339)</f>
        <v>0</v>
      </c>
      <c r="R339" s="27"/>
      <c r="S339" s="15">
        <f t="shared" ref="S339" si="392">C339+K339</f>
        <v>12</v>
      </c>
      <c r="T339" s="30">
        <f t="shared" si="341"/>
        <v>0.66666666666666663</v>
      </c>
      <c r="U339" s="30"/>
      <c r="V339" s="7">
        <f t="shared" ref="V339" si="393">F339+N339</f>
        <v>6</v>
      </c>
      <c r="W339" s="30">
        <f t="shared" si="343"/>
        <v>0.33333333333333331</v>
      </c>
      <c r="X339" s="30"/>
      <c r="Y339" s="9">
        <f>SUM(S339,V339)</f>
        <v>18</v>
      </c>
    </row>
    <row r="340" spans="1:25" s="1" customFormat="1" ht="9" customHeight="1" x14ac:dyDescent="0.25">
      <c r="A340" s="35"/>
      <c r="B340" s="27"/>
      <c r="C340" s="29"/>
      <c r="D340" s="30"/>
      <c r="E340" s="30"/>
      <c r="F340" s="31"/>
      <c r="G340" s="30"/>
      <c r="H340" s="30"/>
      <c r="I340" s="32"/>
      <c r="J340" s="29"/>
      <c r="K340" s="29"/>
      <c r="L340" s="44"/>
      <c r="M340" s="30"/>
      <c r="N340" s="31"/>
      <c r="O340" s="44"/>
      <c r="P340" s="30"/>
      <c r="Q340" s="32"/>
      <c r="R340" s="27"/>
      <c r="S340" s="29"/>
      <c r="T340" s="30"/>
      <c r="U340" s="30"/>
      <c r="V340" s="31"/>
      <c r="W340" s="30"/>
      <c r="X340" s="30"/>
      <c r="Y340" s="32"/>
    </row>
    <row r="341" spans="1:25" s="1" customFormat="1" ht="11.25" customHeight="1" x14ac:dyDescent="0.25">
      <c r="A341" s="35"/>
      <c r="B341" s="4" t="s">
        <v>215</v>
      </c>
      <c r="C341" s="15">
        <f>C300+C306+C313+C321+C329+C334+C339</f>
        <v>444</v>
      </c>
      <c r="D341" s="30">
        <f t="shared" si="338"/>
        <v>0.72077922077922074</v>
      </c>
      <c r="E341" s="30"/>
      <c r="F341" s="15">
        <f>F300+F306+F313+F321+F329+F334+F339</f>
        <v>172</v>
      </c>
      <c r="G341" s="30">
        <f t="shared" si="339"/>
        <v>0.2792207792207792</v>
      </c>
      <c r="H341" s="30"/>
      <c r="I341" s="9">
        <f>SUM(C341,F341)</f>
        <v>616</v>
      </c>
      <c r="J341" s="29"/>
      <c r="K341" s="29"/>
      <c r="L341" s="44"/>
      <c r="M341" s="30"/>
      <c r="N341" s="31"/>
      <c r="O341" s="44"/>
      <c r="P341" s="30"/>
      <c r="Q341" s="9">
        <f>SUM(K341,N341)</f>
        <v>0</v>
      </c>
      <c r="R341" s="27"/>
      <c r="S341" s="15">
        <f>S300+S306+S313+S321+S329+S334+S339</f>
        <v>444</v>
      </c>
      <c r="T341" s="30">
        <f t="shared" si="341"/>
        <v>0.72077922077922074</v>
      </c>
      <c r="U341" s="30"/>
      <c r="V341" s="15">
        <f>V300+V306+V313+V321+V329+V334+V339</f>
        <v>172</v>
      </c>
      <c r="W341" s="30">
        <f t="shared" si="343"/>
        <v>0.2792207792207792</v>
      </c>
      <c r="X341" s="30"/>
      <c r="Y341" s="9">
        <f>S341+V341</f>
        <v>616</v>
      </c>
    </row>
    <row r="342" spans="1:25" s="2" customFormat="1" ht="10" customHeight="1" x14ac:dyDescent="0.25">
      <c r="A342" s="15"/>
      <c r="B342" s="4"/>
      <c r="C342" s="15"/>
      <c r="D342" s="30"/>
      <c r="E342" s="30"/>
      <c r="F342" s="15"/>
      <c r="G342" s="30"/>
      <c r="H342" s="30"/>
      <c r="I342" s="9"/>
      <c r="J342" s="29"/>
      <c r="K342" s="15"/>
      <c r="L342" s="44"/>
      <c r="M342" s="30"/>
      <c r="N342" s="15"/>
      <c r="O342" s="44"/>
      <c r="P342" s="30"/>
      <c r="Q342" s="9"/>
      <c r="R342" s="27"/>
      <c r="S342" s="15"/>
      <c r="T342" s="30"/>
      <c r="U342" s="30"/>
      <c r="V342" s="7"/>
      <c r="W342" s="30"/>
      <c r="X342" s="30"/>
      <c r="Y342" s="9"/>
    </row>
    <row r="343" spans="1:25" s="1" customFormat="1" ht="11.25" customHeight="1" x14ac:dyDescent="0.25">
      <c r="A343" s="15" t="s">
        <v>168</v>
      </c>
      <c r="B343" s="27"/>
      <c r="C343" s="29"/>
      <c r="D343" s="30"/>
      <c r="E343" s="30"/>
      <c r="F343" s="31"/>
      <c r="G343" s="30"/>
      <c r="H343" s="30"/>
      <c r="I343" s="32"/>
      <c r="J343" s="29"/>
      <c r="K343" s="29"/>
      <c r="L343" s="44"/>
      <c r="M343" s="30"/>
      <c r="N343" s="31"/>
      <c r="O343" s="44"/>
      <c r="P343" s="30"/>
      <c r="Q343" s="32"/>
      <c r="R343" s="27"/>
      <c r="S343" s="29"/>
      <c r="T343" s="30"/>
      <c r="U343" s="30"/>
      <c r="V343" s="31"/>
      <c r="W343" s="30"/>
      <c r="X343" s="30"/>
      <c r="Y343" s="32"/>
    </row>
    <row r="344" spans="1:25" s="1" customFormat="1" ht="11.25" customHeight="1" x14ac:dyDescent="0.25">
      <c r="A344" s="15"/>
      <c r="B344" s="27" t="s">
        <v>151</v>
      </c>
      <c r="C344" s="29"/>
      <c r="D344" s="30"/>
      <c r="E344" s="30"/>
      <c r="F344" s="31"/>
      <c r="G344" s="30"/>
      <c r="H344" s="30"/>
      <c r="I344" s="32"/>
      <c r="J344" s="29"/>
      <c r="K344" s="29"/>
      <c r="L344" s="44"/>
      <c r="M344" s="30"/>
      <c r="N344" s="31"/>
      <c r="O344" s="44"/>
      <c r="P344" s="30"/>
      <c r="Q344" s="32"/>
      <c r="R344" s="27"/>
      <c r="S344" s="29"/>
      <c r="T344" s="30"/>
      <c r="U344" s="30"/>
      <c r="V344" s="31"/>
      <c r="W344" s="30"/>
      <c r="X344" s="30"/>
      <c r="Y344" s="32"/>
    </row>
    <row r="345" spans="1:25" s="1" customFormat="1" ht="11.25" customHeight="1" x14ac:dyDescent="0.25">
      <c r="A345" s="29"/>
      <c r="B345" s="28" t="s">
        <v>113</v>
      </c>
      <c r="C345" s="29">
        <v>14</v>
      </c>
      <c r="D345" s="30">
        <f t="shared" si="338"/>
        <v>0.7</v>
      </c>
      <c r="E345" s="30"/>
      <c r="F345" s="31">
        <v>6</v>
      </c>
      <c r="G345" s="30">
        <f t="shared" si="339"/>
        <v>0.3</v>
      </c>
      <c r="H345" s="30"/>
      <c r="I345" s="32">
        <f t="shared" ref="I345:I356" si="394">SUM(C345,F345)</f>
        <v>20</v>
      </c>
      <c r="J345" s="29"/>
      <c r="K345" s="29"/>
      <c r="L345" s="44"/>
      <c r="M345" s="30"/>
      <c r="N345" s="31"/>
      <c r="O345" s="44"/>
      <c r="P345" s="30"/>
      <c r="Q345" s="32">
        <f t="shared" ref="Q345:Q348" si="395">SUM(K345,N345)</f>
        <v>0</v>
      </c>
      <c r="R345" s="27"/>
      <c r="S345" s="29">
        <f t="shared" ref="S345:S348" si="396">C345+K345</f>
        <v>14</v>
      </c>
      <c r="T345" s="30">
        <f t="shared" si="341"/>
        <v>0.7</v>
      </c>
      <c r="U345" s="30"/>
      <c r="V345" s="31">
        <f t="shared" ref="V345:V348" si="397">F345+N345</f>
        <v>6</v>
      </c>
      <c r="W345" s="30">
        <f t="shared" si="343"/>
        <v>0.3</v>
      </c>
      <c r="X345" s="30"/>
      <c r="Y345" s="32">
        <f t="shared" ref="Y345:Y348" si="398">SUM(S345,V345)</f>
        <v>20</v>
      </c>
    </row>
    <row r="346" spans="1:25" s="1" customFormat="1" ht="11.25" customHeight="1" x14ac:dyDescent="0.25">
      <c r="A346" s="29"/>
      <c r="B346" s="27" t="s">
        <v>156</v>
      </c>
      <c r="C346" s="29">
        <v>28</v>
      </c>
      <c r="D346" s="30">
        <f t="shared" si="338"/>
        <v>0.56000000000000005</v>
      </c>
      <c r="E346" s="30"/>
      <c r="F346" s="31">
        <v>22</v>
      </c>
      <c r="G346" s="30">
        <f t="shared" si="339"/>
        <v>0.44</v>
      </c>
      <c r="H346" s="30"/>
      <c r="I346" s="32">
        <f t="shared" si="394"/>
        <v>50</v>
      </c>
      <c r="J346" s="29"/>
      <c r="K346" s="29"/>
      <c r="L346" s="44"/>
      <c r="M346" s="30"/>
      <c r="N346" s="31"/>
      <c r="O346" s="44"/>
      <c r="P346" s="30"/>
      <c r="Q346" s="32">
        <f t="shared" si="395"/>
        <v>0</v>
      </c>
      <c r="R346" s="27"/>
      <c r="S346" s="29">
        <f t="shared" si="396"/>
        <v>28</v>
      </c>
      <c r="T346" s="30">
        <f t="shared" si="341"/>
        <v>0.56000000000000005</v>
      </c>
      <c r="U346" s="30"/>
      <c r="V346" s="31">
        <f t="shared" si="397"/>
        <v>22</v>
      </c>
      <c r="W346" s="30">
        <f t="shared" si="343"/>
        <v>0.44</v>
      </c>
      <c r="X346" s="30"/>
      <c r="Y346" s="32">
        <f t="shared" si="398"/>
        <v>50</v>
      </c>
    </row>
    <row r="347" spans="1:25" s="1" customFormat="1" ht="11.25" customHeight="1" x14ac:dyDescent="0.25">
      <c r="A347" s="29"/>
      <c r="B347" s="27" t="s">
        <v>208</v>
      </c>
      <c r="C347" s="29">
        <v>14</v>
      </c>
      <c r="D347" s="30">
        <f t="shared" si="338"/>
        <v>0.45161290322580644</v>
      </c>
      <c r="E347" s="30"/>
      <c r="F347" s="31">
        <v>17</v>
      </c>
      <c r="G347" s="30">
        <f t="shared" si="339"/>
        <v>0.54838709677419351</v>
      </c>
      <c r="H347" s="30"/>
      <c r="I347" s="32">
        <f t="shared" si="394"/>
        <v>31</v>
      </c>
      <c r="J347" s="29"/>
      <c r="K347" s="29"/>
      <c r="L347" s="44"/>
      <c r="M347" s="30"/>
      <c r="N347" s="31"/>
      <c r="O347" s="44"/>
      <c r="P347" s="30"/>
      <c r="Q347" s="32">
        <f t="shared" si="395"/>
        <v>0</v>
      </c>
      <c r="R347" s="27"/>
      <c r="S347" s="29">
        <f t="shared" si="396"/>
        <v>14</v>
      </c>
      <c r="T347" s="30">
        <f t="shared" si="341"/>
        <v>0.45161290322580644</v>
      </c>
      <c r="U347" s="30"/>
      <c r="V347" s="31">
        <f t="shared" si="397"/>
        <v>17</v>
      </c>
      <c r="W347" s="30">
        <f t="shared" si="343"/>
        <v>0.54838709677419351</v>
      </c>
      <c r="X347" s="30"/>
      <c r="Y347" s="32">
        <f t="shared" si="398"/>
        <v>31</v>
      </c>
    </row>
    <row r="348" spans="1:25" s="1" customFormat="1" ht="11.25" customHeight="1" x14ac:dyDescent="0.25">
      <c r="A348" s="29"/>
      <c r="B348" s="27" t="s">
        <v>169</v>
      </c>
      <c r="C348" s="29">
        <v>22</v>
      </c>
      <c r="D348" s="30">
        <f t="shared" si="338"/>
        <v>0.6875</v>
      </c>
      <c r="E348" s="30"/>
      <c r="F348" s="31">
        <v>10</v>
      </c>
      <c r="G348" s="30">
        <f t="shared" si="339"/>
        <v>0.3125</v>
      </c>
      <c r="H348" s="30"/>
      <c r="I348" s="32">
        <f t="shared" si="394"/>
        <v>32</v>
      </c>
      <c r="J348" s="29"/>
      <c r="K348" s="29"/>
      <c r="L348" s="44"/>
      <c r="M348" s="30"/>
      <c r="N348" s="31"/>
      <c r="O348" s="44"/>
      <c r="P348" s="30"/>
      <c r="Q348" s="32">
        <f t="shared" si="395"/>
        <v>0</v>
      </c>
      <c r="R348" s="27"/>
      <c r="S348" s="29">
        <f t="shared" si="396"/>
        <v>22</v>
      </c>
      <c r="T348" s="30">
        <f t="shared" si="341"/>
        <v>0.6875</v>
      </c>
      <c r="U348" s="30"/>
      <c r="V348" s="31">
        <f t="shared" si="397"/>
        <v>10</v>
      </c>
      <c r="W348" s="30">
        <f t="shared" si="343"/>
        <v>0.3125</v>
      </c>
      <c r="X348" s="30"/>
      <c r="Y348" s="32">
        <f t="shared" si="398"/>
        <v>32</v>
      </c>
    </row>
    <row r="349" spans="1:25" s="1" customFormat="1" ht="10" customHeight="1" x14ac:dyDescent="0.25">
      <c r="A349" s="15"/>
      <c r="B349" s="27"/>
      <c r="C349" s="29"/>
      <c r="D349" s="30"/>
      <c r="E349" s="30"/>
      <c r="F349" s="31"/>
      <c r="G349" s="30"/>
      <c r="H349" s="30"/>
      <c r="I349" s="32"/>
      <c r="J349" s="29"/>
      <c r="K349" s="29"/>
      <c r="L349" s="44"/>
      <c r="M349" s="30"/>
      <c r="N349" s="31"/>
      <c r="O349" s="44"/>
      <c r="P349" s="30"/>
      <c r="Q349" s="32"/>
      <c r="R349" s="27"/>
      <c r="S349" s="29"/>
      <c r="T349" s="30"/>
      <c r="U349" s="30"/>
      <c r="V349" s="31"/>
      <c r="W349" s="30"/>
      <c r="X349" s="30"/>
      <c r="Y349" s="32"/>
    </row>
    <row r="350" spans="1:25" s="2" customFormat="1" ht="11.25" customHeight="1" x14ac:dyDescent="0.25">
      <c r="A350" s="15"/>
      <c r="B350" s="4" t="s">
        <v>215</v>
      </c>
      <c r="C350" s="15">
        <f>SUM(C345:C348)</f>
        <v>78</v>
      </c>
      <c r="D350" s="30">
        <f t="shared" si="338"/>
        <v>0.5864661654135338</v>
      </c>
      <c r="E350" s="30"/>
      <c r="F350" s="7">
        <f>SUM(F345:F348)</f>
        <v>55</v>
      </c>
      <c r="G350" s="30">
        <f t="shared" si="339"/>
        <v>0.41353383458646614</v>
      </c>
      <c r="H350" s="30"/>
      <c r="I350" s="9">
        <f>SUM(C350,F350)</f>
        <v>133</v>
      </c>
      <c r="J350" s="29"/>
      <c r="K350" s="15"/>
      <c r="L350" s="44"/>
      <c r="M350" s="30"/>
      <c r="N350" s="7"/>
      <c r="O350" s="44"/>
      <c r="P350" s="30"/>
      <c r="Q350" s="9">
        <f>SUM(K350,N350)</f>
        <v>0</v>
      </c>
      <c r="R350" s="27"/>
      <c r="S350" s="15">
        <f>C350+K350</f>
        <v>78</v>
      </c>
      <c r="T350" s="30">
        <f t="shared" si="341"/>
        <v>0.5864661654135338</v>
      </c>
      <c r="U350" s="30"/>
      <c r="V350" s="7">
        <f>F350+N350</f>
        <v>55</v>
      </c>
      <c r="W350" s="30">
        <f t="shared" si="343"/>
        <v>0.41353383458646614</v>
      </c>
      <c r="X350" s="30"/>
      <c r="Y350" s="9">
        <f>SUM(S350,V350)</f>
        <v>133</v>
      </c>
    </row>
    <row r="351" spans="1:25" s="2" customFormat="1" ht="6.65" customHeight="1" x14ac:dyDescent="0.25">
      <c r="A351" s="15"/>
      <c r="B351" s="4"/>
      <c r="C351" s="15"/>
      <c r="D351" s="30"/>
      <c r="E351" s="30"/>
      <c r="F351" s="7"/>
      <c r="G351" s="30"/>
      <c r="H351" s="30"/>
      <c r="I351" s="9"/>
      <c r="J351" s="29"/>
      <c r="K351" s="15"/>
      <c r="L351" s="44"/>
      <c r="M351" s="30"/>
      <c r="N351" s="7"/>
      <c r="O351" s="44"/>
      <c r="P351" s="30"/>
      <c r="Q351" s="9"/>
      <c r="R351" s="27"/>
      <c r="S351" s="15"/>
      <c r="T351" s="30"/>
      <c r="U351" s="30"/>
      <c r="V351" s="7"/>
      <c r="W351" s="30"/>
      <c r="X351" s="30"/>
      <c r="Y351" s="9"/>
    </row>
    <row r="352" spans="1:25" s="1" customFormat="1" ht="11.25" customHeight="1" x14ac:dyDescent="0.25">
      <c r="A352" s="15" t="s">
        <v>11</v>
      </c>
      <c r="B352" s="27"/>
      <c r="C352" s="29"/>
      <c r="D352" s="30"/>
      <c r="E352" s="30"/>
      <c r="F352" s="31"/>
      <c r="G352" s="30"/>
      <c r="H352" s="30"/>
      <c r="I352" s="32"/>
      <c r="J352" s="29"/>
      <c r="K352" s="29"/>
      <c r="L352" s="44"/>
      <c r="M352" s="30"/>
      <c r="N352" s="31"/>
      <c r="O352" s="44"/>
      <c r="P352" s="30"/>
      <c r="Q352" s="32"/>
      <c r="R352" s="27"/>
      <c r="S352" s="29"/>
      <c r="T352" s="30"/>
      <c r="U352" s="30"/>
      <c r="V352" s="31"/>
      <c r="W352" s="30"/>
      <c r="X352" s="30"/>
      <c r="Y352" s="32"/>
    </row>
    <row r="353" spans="1:25" s="1" customFormat="1" ht="11.25" customHeight="1" x14ac:dyDescent="0.25">
      <c r="A353" s="15"/>
      <c r="B353" s="27" t="s">
        <v>171</v>
      </c>
      <c r="C353" s="29">
        <v>38</v>
      </c>
      <c r="D353" s="30">
        <f t="shared" si="338"/>
        <v>0.4</v>
      </c>
      <c r="E353" s="30"/>
      <c r="F353" s="31">
        <v>57</v>
      </c>
      <c r="G353" s="30">
        <f t="shared" si="339"/>
        <v>0.6</v>
      </c>
      <c r="H353" s="30"/>
      <c r="I353" s="32">
        <f t="shared" si="394"/>
        <v>95</v>
      </c>
      <c r="J353" s="29"/>
      <c r="K353" s="29"/>
      <c r="L353" s="44"/>
      <c r="M353" s="30"/>
      <c r="N353" s="31"/>
      <c r="O353" s="44"/>
      <c r="P353" s="30"/>
      <c r="Q353" s="32">
        <f t="shared" ref="Q353:Q354" si="399">SUM(K353,N353)</f>
        <v>0</v>
      </c>
      <c r="R353" s="27"/>
      <c r="S353" s="29">
        <f t="shared" ref="S353:S356" si="400">C353+K353</f>
        <v>38</v>
      </c>
      <c r="T353" s="30">
        <f t="shared" si="341"/>
        <v>0.4</v>
      </c>
      <c r="U353" s="30"/>
      <c r="V353" s="31">
        <f t="shared" ref="V353:V356" si="401">F353+N353</f>
        <v>57</v>
      </c>
      <c r="W353" s="30">
        <f t="shared" si="343"/>
        <v>0.6</v>
      </c>
      <c r="X353" s="30"/>
      <c r="Y353" s="32">
        <f t="shared" ref="Y353:Y354" si="402">SUM(S353,V353)</f>
        <v>95</v>
      </c>
    </row>
    <row r="354" spans="1:25" s="1" customFormat="1" ht="11.25" customHeight="1" x14ac:dyDescent="0.25">
      <c r="A354" s="29"/>
      <c r="B354" s="27" t="s">
        <v>172</v>
      </c>
      <c r="C354" s="29">
        <v>1</v>
      </c>
      <c r="D354" s="30">
        <f t="shared" si="338"/>
        <v>0.5</v>
      </c>
      <c r="E354" s="30"/>
      <c r="F354" s="31">
        <v>1</v>
      </c>
      <c r="G354" s="30">
        <f t="shared" si="339"/>
        <v>0.5</v>
      </c>
      <c r="H354" s="30"/>
      <c r="I354" s="32">
        <f t="shared" si="394"/>
        <v>2</v>
      </c>
      <c r="J354" s="29"/>
      <c r="K354" s="29"/>
      <c r="L354" s="44"/>
      <c r="M354" s="30"/>
      <c r="N354" s="31"/>
      <c r="O354" s="44"/>
      <c r="P354" s="30"/>
      <c r="Q354" s="32">
        <f t="shared" si="399"/>
        <v>0</v>
      </c>
      <c r="R354" s="27"/>
      <c r="S354" s="29">
        <f t="shared" si="400"/>
        <v>1</v>
      </c>
      <c r="T354" s="30">
        <f t="shared" si="341"/>
        <v>0.5</v>
      </c>
      <c r="U354" s="30"/>
      <c r="V354" s="31">
        <f t="shared" si="401"/>
        <v>1</v>
      </c>
      <c r="W354" s="30">
        <f t="shared" si="343"/>
        <v>0.5</v>
      </c>
      <c r="X354" s="30"/>
      <c r="Y354" s="32">
        <f t="shared" si="402"/>
        <v>2</v>
      </c>
    </row>
    <row r="355" spans="1:25" s="1" customFormat="1" ht="9" customHeight="1" x14ac:dyDescent="0.25">
      <c r="A355" s="29"/>
      <c r="B355" s="27"/>
      <c r="C355" s="29"/>
      <c r="D355" s="30"/>
      <c r="E355" s="30"/>
      <c r="F355" s="31"/>
      <c r="G355" s="30"/>
      <c r="H355" s="30"/>
      <c r="I355" s="32"/>
      <c r="J355" s="29"/>
      <c r="K355" s="29"/>
      <c r="L355" s="44"/>
      <c r="M355" s="30"/>
      <c r="N355" s="31"/>
      <c r="O355" s="44"/>
      <c r="P355" s="30"/>
      <c r="Q355" s="32"/>
      <c r="R355" s="27"/>
      <c r="S355" s="29"/>
      <c r="T355" s="30"/>
      <c r="U355" s="30"/>
      <c r="V355" s="31"/>
      <c r="W355" s="30"/>
      <c r="X355" s="30"/>
      <c r="Y355" s="32"/>
    </row>
    <row r="356" spans="1:25" s="2" customFormat="1" ht="11.25" customHeight="1" x14ac:dyDescent="0.25">
      <c r="A356" s="15"/>
      <c r="B356" s="4" t="s">
        <v>215</v>
      </c>
      <c r="C356" s="15">
        <f>SUM(C353:C355)</f>
        <v>39</v>
      </c>
      <c r="D356" s="30">
        <f t="shared" si="338"/>
        <v>0.40206185567010311</v>
      </c>
      <c r="E356" s="30"/>
      <c r="F356" s="7">
        <f>SUM(F353:F355)</f>
        <v>58</v>
      </c>
      <c r="G356" s="30">
        <f t="shared" si="339"/>
        <v>0.59793814432989689</v>
      </c>
      <c r="H356" s="30"/>
      <c r="I356" s="9">
        <f t="shared" si="394"/>
        <v>97</v>
      </c>
      <c r="J356" s="29"/>
      <c r="K356" s="15"/>
      <c r="L356" s="44"/>
      <c r="M356" s="30"/>
      <c r="N356" s="7"/>
      <c r="O356" s="44"/>
      <c r="P356" s="30"/>
      <c r="Q356" s="9">
        <f t="shared" ref="Q356" si="403">SUM(K356,N356)</f>
        <v>0</v>
      </c>
      <c r="R356" s="27"/>
      <c r="S356" s="15">
        <f t="shared" si="400"/>
        <v>39</v>
      </c>
      <c r="T356" s="30">
        <f t="shared" si="341"/>
        <v>0.40206185567010311</v>
      </c>
      <c r="U356" s="30"/>
      <c r="V356" s="7">
        <f t="shared" si="401"/>
        <v>58</v>
      </c>
      <c r="W356" s="30">
        <f t="shared" si="343"/>
        <v>0.59793814432989689</v>
      </c>
      <c r="X356" s="30"/>
      <c r="Y356" s="9">
        <f t="shared" ref="Y356" si="404">SUM(S356,V356)</f>
        <v>97</v>
      </c>
    </row>
    <row r="357" spans="1:25" s="1" customFormat="1" ht="9" customHeight="1" x14ac:dyDescent="0.25">
      <c r="A357" s="35"/>
      <c r="B357" s="27"/>
      <c r="C357" s="29"/>
      <c r="D357" s="30"/>
      <c r="E357" s="30"/>
      <c r="F357" s="31"/>
      <c r="G357" s="30"/>
      <c r="H357" s="30"/>
      <c r="I357" s="32"/>
      <c r="J357" s="29"/>
      <c r="K357" s="29"/>
      <c r="L357" s="44"/>
      <c r="M357" s="30"/>
      <c r="N357" s="31"/>
      <c r="O357" s="44"/>
      <c r="P357" s="30"/>
      <c r="Q357" s="32"/>
      <c r="R357" s="27"/>
      <c r="S357" s="29"/>
      <c r="T357" s="30"/>
      <c r="U357" s="30"/>
      <c r="V357" s="31"/>
      <c r="W357" s="30"/>
      <c r="X357" s="30"/>
      <c r="Y357" s="32"/>
    </row>
    <row r="358" spans="1:25" s="1" customFormat="1" ht="11.25" customHeight="1" x14ac:dyDescent="0.25">
      <c r="A358" s="15" t="s">
        <v>158</v>
      </c>
      <c r="B358" s="27"/>
      <c r="C358" s="29"/>
      <c r="D358" s="30"/>
      <c r="E358" s="30"/>
      <c r="F358" s="31"/>
      <c r="G358" s="30"/>
      <c r="H358" s="30"/>
      <c r="I358" s="32"/>
      <c r="J358" s="29"/>
      <c r="K358" s="29"/>
      <c r="L358" s="44"/>
      <c r="M358" s="30"/>
      <c r="N358" s="31"/>
      <c r="O358" s="44"/>
      <c r="P358" s="30"/>
      <c r="Q358" s="32"/>
      <c r="R358" s="27"/>
      <c r="S358" s="29"/>
      <c r="T358" s="30"/>
      <c r="U358" s="30"/>
      <c r="V358" s="31"/>
      <c r="W358" s="30"/>
      <c r="X358" s="30"/>
      <c r="Y358" s="32"/>
    </row>
    <row r="359" spans="1:25" s="1" customFormat="1" ht="11.25" customHeight="1" x14ac:dyDescent="0.25">
      <c r="A359" s="15"/>
      <c r="B359" s="27" t="s">
        <v>174</v>
      </c>
      <c r="C359" s="29">
        <v>2</v>
      </c>
      <c r="D359" s="30">
        <f t="shared" si="338"/>
        <v>0.2857142857142857</v>
      </c>
      <c r="E359" s="30"/>
      <c r="F359" s="31">
        <v>5</v>
      </c>
      <c r="G359" s="30">
        <f t="shared" si="339"/>
        <v>0.7142857142857143</v>
      </c>
      <c r="H359" s="30"/>
      <c r="I359" s="32">
        <f t="shared" ref="I359:I399" si="405">SUM(C359,F359)</f>
        <v>7</v>
      </c>
      <c r="J359" s="29"/>
      <c r="K359" s="29"/>
      <c r="L359" s="44"/>
      <c r="M359" s="30"/>
      <c r="N359" s="31"/>
      <c r="O359" s="44"/>
      <c r="P359" s="30"/>
      <c r="Q359" s="32">
        <f t="shared" ref="Q359:Q364" si="406">SUM(K359,N359)</f>
        <v>0</v>
      </c>
      <c r="R359" s="27"/>
      <c r="S359" s="29">
        <f t="shared" ref="S359:S366" si="407">C359+K359</f>
        <v>2</v>
      </c>
      <c r="T359" s="30">
        <f t="shared" si="341"/>
        <v>0.2857142857142857</v>
      </c>
      <c r="U359" s="30"/>
      <c r="V359" s="31">
        <f t="shared" ref="V359:V366" si="408">F359+N359</f>
        <v>5</v>
      </c>
      <c r="W359" s="30">
        <f t="shared" si="343"/>
        <v>0.7142857142857143</v>
      </c>
      <c r="X359" s="30"/>
      <c r="Y359" s="32">
        <f t="shared" ref="Y359:Y364" si="409">SUM(S359,V359)</f>
        <v>7</v>
      </c>
    </row>
    <row r="360" spans="1:25" s="1" customFormat="1" ht="11.25" customHeight="1" x14ac:dyDescent="0.25">
      <c r="A360" s="29"/>
      <c r="B360" s="27" t="s">
        <v>116</v>
      </c>
      <c r="C360" s="29">
        <v>10</v>
      </c>
      <c r="D360" s="30">
        <f t="shared" si="338"/>
        <v>0.5</v>
      </c>
      <c r="E360" s="30"/>
      <c r="F360" s="31">
        <v>10</v>
      </c>
      <c r="G360" s="30">
        <f t="shared" si="339"/>
        <v>0.5</v>
      </c>
      <c r="H360" s="30"/>
      <c r="I360" s="32">
        <f t="shared" si="405"/>
        <v>20</v>
      </c>
      <c r="J360" s="29"/>
      <c r="K360" s="29"/>
      <c r="L360" s="44"/>
      <c r="M360" s="30"/>
      <c r="N360" s="31"/>
      <c r="O360" s="44"/>
      <c r="P360" s="30"/>
      <c r="Q360" s="32">
        <f t="shared" si="406"/>
        <v>0</v>
      </c>
      <c r="R360" s="27"/>
      <c r="S360" s="29">
        <f t="shared" si="407"/>
        <v>10</v>
      </c>
      <c r="T360" s="30">
        <f t="shared" si="341"/>
        <v>0.5</v>
      </c>
      <c r="U360" s="30"/>
      <c r="V360" s="31">
        <f t="shared" si="408"/>
        <v>10</v>
      </c>
      <c r="W360" s="30">
        <f t="shared" si="343"/>
        <v>0.5</v>
      </c>
      <c r="X360" s="30"/>
      <c r="Y360" s="32">
        <f t="shared" si="409"/>
        <v>20</v>
      </c>
    </row>
    <row r="361" spans="1:25" s="11" customFormat="1" ht="11.25" customHeight="1" x14ac:dyDescent="0.25">
      <c r="A361" s="27"/>
      <c r="B361" s="27" t="s">
        <v>237</v>
      </c>
      <c r="C361" s="29">
        <v>1</v>
      </c>
      <c r="D361" s="30">
        <f t="shared" si="338"/>
        <v>1</v>
      </c>
      <c r="E361" s="30"/>
      <c r="F361" s="31">
        <v>0</v>
      </c>
      <c r="G361" s="30">
        <f t="shared" si="339"/>
        <v>0</v>
      </c>
      <c r="H361" s="30"/>
      <c r="I361" s="32">
        <f t="shared" si="405"/>
        <v>1</v>
      </c>
      <c r="J361" s="33"/>
      <c r="K361" s="29"/>
      <c r="L361" s="44"/>
      <c r="M361" s="30"/>
      <c r="N361" s="31"/>
      <c r="O361" s="44"/>
      <c r="P361" s="30"/>
      <c r="Q361" s="32">
        <f t="shared" si="406"/>
        <v>0</v>
      </c>
      <c r="R361" s="33"/>
      <c r="S361" s="29">
        <f t="shared" si="407"/>
        <v>1</v>
      </c>
      <c r="T361" s="30">
        <f t="shared" si="341"/>
        <v>1</v>
      </c>
      <c r="U361" s="30"/>
      <c r="V361" s="31">
        <f t="shared" si="408"/>
        <v>0</v>
      </c>
      <c r="W361" s="30">
        <f t="shared" si="343"/>
        <v>0</v>
      </c>
      <c r="X361" s="30"/>
      <c r="Y361" s="32">
        <f t="shared" si="409"/>
        <v>1</v>
      </c>
    </row>
    <row r="362" spans="1:25" s="11" customFormat="1" ht="11.25" customHeight="1" x14ac:dyDescent="0.25">
      <c r="A362" s="27"/>
      <c r="B362" s="27" t="s">
        <v>238</v>
      </c>
      <c r="C362" s="29">
        <v>1</v>
      </c>
      <c r="D362" s="30">
        <f t="shared" si="338"/>
        <v>1</v>
      </c>
      <c r="E362" s="30"/>
      <c r="F362" s="31">
        <v>0</v>
      </c>
      <c r="G362" s="30">
        <f t="shared" si="339"/>
        <v>0</v>
      </c>
      <c r="H362" s="30"/>
      <c r="I362" s="32">
        <f t="shared" si="405"/>
        <v>1</v>
      </c>
      <c r="J362" s="33"/>
      <c r="K362" s="29"/>
      <c r="L362" s="44"/>
      <c r="M362" s="30"/>
      <c r="N362" s="31"/>
      <c r="O362" s="44"/>
      <c r="P362" s="30"/>
      <c r="Q362" s="32">
        <f t="shared" si="406"/>
        <v>0</v>
      </c>
      <c r="R362" s="33"/>
      <c r="S362" s="29">
        <f t="shared" si="407"/>
        <v>1</v>
      </c>
      <c r="T362" s="30">
        <f t="shared" si="341"/>
        <v>1</v>
      </c>
      <c r="U362" s="30"/>
      <c r="V362" s="31">
        <f t="shared" si="408"/>
        <v>0</v>
      </c>
      <c r="W362" s="30">
        <f t="shared" si="343"/>
        <v>0</v>
      </c>
      <c r="X362" s="30"/>
      <c r="Y362" s="32">
        <f t="shared" si="409"/>
        <v>1</v>
      </c>
    </row>
    <row r="363" spans="1:25" s="1" customFormat="1" ht="11.25" customHeight="1" x14ac:dyDescent="0.25">
      <c r="A363" s="29"/>
      <c r="B363" s="27" t="s">
        <v>117</v>
      </c>
      <c r="C363" s="29">
        <v>6</v>
      </c>
      <c r="D363" s="30">
        <f t="shared" si="338"/>
        <v>0.375</v>
      </c>
      <c r="E363" s="30"/>
      <c r="F363" s="31">
        <v>10</v>
      </c>
      <c r="G363" s="30">
        <f t="shared" si="339"/>
        <v>0.625</v>
      </c>
      <c r="H363" s="30"/>
      <c r="I363" s="32">
        <f t="shared" si="405"/>
        <v>16</v>
      </c>
      <c r="J363" s="29"/>
      <c r="K363" s="29"/>
      <c r="L363" s="44"/>
      <c r="M363" s="30"/>
      <c r="N363" s="31"/>
      <c r="O363" s="44"/>
      <c r="P363" s="30"/>
      <c r="Q363" s="32">
        <f t="shared" si="406"/>
        <v>0</v>
      </c>
      <c r="R363" s="27"/>
      <c r="S363" s="29">
        <f t="shared" si="407"/>
        <v>6</v>
      </c>
      <c r="T363" s="30">
        <f t="shared" si="341"/>
        <v>0.375</v>
      </c>
      <c r="U363" s="30"/>
      <c r="V363" s="31">
        <f t="shared" si="408"/>
        <v>10</v>
      </c>
      <c r="W363" s="30">
        <f t="shared" si="343"/>
        <v>0.625</v>
      </c>
      <c r="X363" s="30"/>
      <c r="Y363" s="32">
        <f t="shared" si="409"/>
        <v>16</v>
      </c>
    </row>
    <row r="364" spans="1:25" s="1" customFormat="1" ht="11.25" customHeight="1" x14ac:dyDescent="0.25">
      <c r="A364" s="29"/>
      <c r="B364" s="27" t="s">
        <v>144</v>
      </c>
      <c r="C364" s="29">
        <v>4</v>
      </c>
      <c r="D364" s="30">
        <f t="shared" si="338"/>
        <v>0.66666666666666663</v>
      </c>
      <c r="E364" s="30"/>
      <c r="F364" s="31">
        <v>2</v>
      </c>
      <c r="G364" s="30">
        <f t="shared" si="339"/>
        <v>0.33333333333333331</v>
      </c>
      <c r="H364" s="30"/>
      <c r="I364" s="32">
        <f t="shared" si="405"/>
        <v>6</v>
      </c>
      <c r="J364" s="29"/>
      <c r="K364" s="29"/>
      <c r="L364" s="44"/>
      <c r="M364" s="30"/>
      <c r="N364" s="31"/>
      <c r="O364" s="44"/>
      <c r="P364" s="30"/>
      <c r="Q364" s="32">
        <f t="shared" si="406"/>
        <v>0</v>
      </c>
      <c r="R364" s="27"/>
      <c r="S364" s="29">
        <f t="shared" si="407"/>
        <v>4</v>
      </c>
      <c r="T364" s="30">
        <f t="shared" si="341"/>
        <v>0.66666666666666663</v>
      </c>
      <c r="U364" s="30"/>
      <c r="V364" s="31">
        <f t="shared" si="408"/>
        <v>2</v>
      </c>
      <c r="W364" s="30">
        <f t="shared" si="343"/>
        <v>0.33333333333333331</v>
      </c>
      <c r="X364" s="30"/>
      <c r="Y364" s="32">
        <f t="shared" si="409"/>
        <v>6</v>
      </c>
    </row>
    <row r="365" spans="1:25" s="1" customFormat="1" ht="9" customHeight="1" x14ac:dyDescent="0.25">
      <c r="A365" s="29"/>
      <c r="B365" s="27"/>
      <c r="C365" s="29"/>
      <c r="D365" s="30"/>
      <c r="E365" s="30"/>
      <c r="F365" s="31"/>
      <c r="G365" s="30"/>
      <c r="H365" s="30"/>
      <c r="I365" s="32"/>
      <c r="J365" s="29"/>
      <c r="K365" s="29"/>
      <c r="L365" s="44"/>
      <c r="M365" s="30"/>
      <c r="N365" s="31"/>
      <c r="O365" s="44"/>
      <c r="P365" s="30"/>
      <c r="Q365" s="32"/>
      <c r="R365" s="27"/>
      <c r="S365" s="29"/>
      <c r="T365" s="30"/>
      <c r="U365" s="30"/>
      <c r="V365" s="31"/>
      <c r="W365" s="30"/>
      <c r="X365" s="30"/>
      <c r="Y365" s="32"/>
    </row>
    <row r="366" spans="1:25" s="2" customFormat="1" ht="11.25" customHeight="1" x14ac:dyDescent="0.25">
      <c r="A366" s="15"/>
      <c r="B366" s="4" t="s">
        <v>215</v>
      </c>
      <c r="C366" s="15">
        <f>SUM(C359:C365)</f>
        <v>24</v>
      </c>
      <c r="D366" s="30">
        <f t="shared" si="338"/>
        <v>0.47058823529411764</v>
      </c>
      <c r="E366" s="30"/>
      <c r="F366" s="7">
        <f>SUM(F359:F365)</f>
        <v>27</v>
      </c>
      <c r="G366" s="30">
        <f t="shared" si="339"/>
        <v>0.52941176470588236</v>
      </c>
      <c r="H366" s="30"/>
      <c r="I366" s="9">
        <f t="shared" si="405"/>
        <v>51</v>
      </c>
      <c r="J366" s="29"/>
      <c r="K366" s="15"/>
      <c r="L366" s="44"/>
      <c r="M366" s="30"/>
      <c r="N366" s="7"/>
      <c r="O366" s="44"/>
      <c r="P366" s="30"/>
      <c r="Q366" s="9">
        <f t="shared" ref="Q366" si="410">SUM(K366,N366)</f>
        <v>0</v>
      </c>
      <c r="R366" s="27"/>
      <c r="S366" s="15">
        <f t="shared" si="407"/>
        <v>24</v>
      </c>
      <c r="T366" s="30">
        <f t="shared" si="341"/>
        <v>0.47058823529411764</v>
      </c>
      <c r="U366" s="30"/>
      <c r="V366" s="7">
        <f t="shared" si="408"/>
        <v>27</v>
      </c>
      <c r="W366" s="30">
        <f t="shared" si="343"/>
        <v>0.52941176470588236</v>
      </c>
      <c r="X366" s="30"/>
      <c r="Y366" s="9">
        <f t="shared" ref="Y366" si="411">SUM(S366,V366)</f>
        <v>51</v>
      </c>
    </row>
    <row r="367" spans="1:25" s="1" customFormat="1" ht="9" customHeight="1" x14ac:dyDescent="0.25">
      <c r="A367" s="35"/>
      <c r="B367" s="27"/>
      <c r="C367" s="29"/>
      <c r="D367" s="30"/>
      <c r="E367" s="30"/>
      <c r="F367" s="31"/>
      <c r="G367" s="30"/>
      <c r="H367" s="30"/>
      <c r="I367" s="32"/>
      <c r="J367" s="29"/>
      <c r="K367" s="29"/>
      <c r="L367" s="44"/>
      <c r="M367" s="30"/>
      <c r="N367" s="31"/>
      <c r="O367" s="44"/>
      <c r="P367" s="30"/>
      <c r="Q367" s="32"/>
      <c r="R367" s="27"/>
      <c r="S367" s="29"/>
      <c r="T367" s="30"/>
      <c r="U367" s="30"/>
      <c r="V367" s="31"/>
      <c r="W367" s="30"/>
      <c r="X367" s="30"/>
      <c r="Y367" s="32"/>
    </row>
    <row r="368" spans="1:25" s="1" customFormat="1" ht="11.25" customHeight="1" x14ac:dyDescent="0.25">
      <c r="A368" s="15" t="s">
        <v>13</v>
      </c>
      <c r="B368" s="27"/>
      <c r="C368" s="29"/>
      <c r="D368" s="30"/>
      <c r="E368" s="30"/>
      <c r="F368" s="31"/>
      <c r="G368" s="30"/>
      <c r="H368" s="30"/>
      <c r="I368" s="32"/>
      <c r="J368" s="29"/>
      <c r="K368" s="29"/>
      <c r="L368" s="44"/>
      <c r="M368" s="30"/>
      <c r="N368" s="31"/>
      <c r="O368" s="44"/>
      <c r="P368" s="30"/>
      <c r="Q368" s="32"/>
      <c r="R368" s="27"/>
      <c r="S368" s="29"/>
      <c r="T368" s="30"/>
      <c r="U368" s="30"/>
      <c r="V368" s="31"/>
      <c r="W368" s="30"/>
      <c r="X368" s="30"/>
      <c r="Y368" s="32"/>
    </row>
    <row r="369" spans="1:25" s="1" customFormat="1" ht="11.25" customHeight="1" x14ac:dyDescent="0.25">
      <c r="A369" s="29"/>
      <c r="B369" s="27" t="s">
        <v>123</v>
      </c>
      <c r="C369" s="29">
        <v>1</v>
      </c>
      <c r="D369" s="30">
        <f t="shared" si="338"/>
        <v>0.14285714285714285</v>
      </c>
      <c r="E369" s="30"/>
      <c r="F369" s="31">
        <v>6</v>
      </c>
      <c r="G369" s="30">
        <f t="shared" si="339"/>
        <v>0.8571428571428571</v>
      </c>
      <c r="H369" s="30"/>
      <c r="I369" s="32">
        <f t="shared" si="405"/>
        <v>7</v>
      </c>
      <c r="J369" s="29"/>
      <c r="K369" s="29">
        <v>0</v>
      </c>
      <c r="L369" s="30">
        <f t="shared" ref="L369:L378" si="412">IFERROR(K369/Q369,0)</f>
        <v>0</v>
      </c>
      <c r="M369" s="30"/>
      <c r="N369" s="31">
        <v>0</v>
      </c>
      <c r="O369" s="30">
        <f t="shared" ref="O369:O378" si="413">IFERROR(N369/Q369,0)</f>
        <v>0</v>
      </c>
      <c r="P369" s="30"/>
      <c r="Q369" s="32">
        <f t="shared" ref="Q369:Q370" si="414">SUM(K369,N369)</f>
        <v>0</v>
      </c>
      <c r="R369" s="27"/>
      <c r="S369" s="29">
        <f t="shared" ref="S369:S376" si="415">C369+K369</f>
        <v>1</v>
      </c>
      <c r="T369" s="30">
        <f t="shared" si="341"/>
        <v>0.14285714285714285</v>
      </c>
      <c r="U369" s="30"/>
      <c r="V369" s="31">
        <f t="shared" ref="V369:V376" si="416">F369+N369</f>
        <v>6</v>
      </c>
      <c r="W369" s="30">
        <f t="shared" si="343"/>
        <v>0.8571428571428571</v>
      </c>
      <c r="X369" s="30"/>
      <c r="Y369" s="32">
        <f t="shared" ref="Y369:Y370" si="417">SUM(S369,V369)</f>
        <v>7</v>
      </c>
    </row>
    <row r="370" spans="1:25" s="1" customFormat="1" ht="11.25" customHeight="1" x14ac:dyDescent="0.25">
      <c r="A370" s="29"/>
      <c r="B370" s="27" t="s">
        <v>124</v>
      </c>
      <c r="C370" s="29">
        <v>3</v>
      </c>
      <c r="D370" s="30">
        <f t="shared" ref="D370:D425" si="418">IFERROR(C370/I370,0)</f>
        <v>0.125</v>
      </c>
      <c r="E370" s="30"/>
      <c r="F370" s="31">
        <v>21</v>
      </c>
      <c r="G370" s="30">
        <f t="shared" ref="G370:G425" si="419">IFERROR(F370/I370,0)</f>
        <v>0.875</v>
      </c>
      <c r="H370" s="30"/>
      <c r="I370" s="32">
        <f t="shared" si="405"/>
        <v>24</v>
      </c>
      <c r="J370" s="29"/>
      <c r="K370" s="29">
        <v>0</v>
      </c>
      <c r="L370" s="30">
        <f t="shared" si="412"/>
        <v>0</v>
      </c>
      <c r="M370" s="30"/>
      <c r="N370" s="31">
        <v>0</v>
      </c>
      <c r="O370" s="30">
        <f t="shared" si="413"/>
        <v>0</v>
      </c>
      <c r="P370" s="30"/>
      <c r="Q370" s="32">
        <f t="shared" si="414"/>
        <v>0</v>
      </c>
      <c r="R370" s="27"/>
      <c r="S370" s="29">
        <f t="shared" si="415"/>
        <v>3</v>
      </c>
      <c r="T370" s="30">
        <f t="shared" ref="T370:T425" si="420">IFERROR(S370/Y370,0)</f>
        <v>0.125</v>
      </c>
      <c r="U370" s="30"/>
      <c r="V370" s="31">
        <f t="shared" si="416"/>
        <v>21</v>
      </c>
      <c r="W370" s="30">
        <f t="shared" ref="W370:W425" si="421">IFERROR(V370/Y370,0)</f>
        <v>0.875</v>
      </c>
      <c r="X370" s="30"/>
      <c r="Y370" s="32">
        <f t="shared" si="417"/>
        <v>24</v>
      </c>
    </row>
    <row r="371" spans="1:25" s="1" customFormat="1" ht="11.25" customHeight="1" x14ac:dyDescent="0.25">
      <c r="A371" s="29"/>
      <c r="B371" s="27" t="s">
        <v>180</v>
      </c>
      <c r="C371" s="29">
        <v>7</v>
      </c>
      <c r="D371" s="30">
        <f t="shared" si="418"/>
        <v>0.53846153846153844</v>
      </c>
      <c r="E371" s="30"/>
      <c r="F371" s="31">
        <v>6</v>
      </c>
      <c r="G371" s="30">
        <f t="shared" si="419"/>
        <v>0.46153846153846156</v>
      </c>
      <c r="H371" s="30"/>
      <c r="I371" s="32">
        <f>SUM(C371,F371)</f>
        <v>13</v>
      </c>
      <c r="J371" s="29"/>
      <c r="K371" s="29">
        <v>0</v>
      </c>
      <c r="L371" s="30">
        <f t="shared" si="412"/>
        <v>0</v>
      </c>
      <c r="M371" s="30"/>
      <c r="N371" s="31">
        <v>0</v>
      </c>
      <c r="O371" s="30">
        <f t="shared" si="413"/>
        <v>0</v>
      </c>
      <c r="P371" s="30"/>
      <c r="Q371" s="32">
        <f>SUM(K371,N371)</f>
        <v>0</v>
      </c>
      <c r="R371" s="27"/>
      <c r="S371" s="29">
        <f t="shared" si="415"/>
        <v>7</v>
      </c>
      <c r="T371" s="30">
        <f t="shared" si="420"/>
        <v>0.53846153846153844</v>
      </c>
      <c r="U371" s="30"/>
      <c r="V371" s="31">
        <f t="shared" si="416"/>
        <v>6</v>
      </c>
      <c r="W371" s="30">
        <f t="shared" si="421"/>
        <v>0.46153846153846156</v>
      </c>
      <c r="X371" s="30"/>
      <c r="Y371" s="32">
        <f>SUM(S371,V371)</f>
        <v>13</v>
      </c>
    </row>
    <row r="372" spans="1:25" s="11" customFormat="1" ht="11.25" customHeight="1" x14ac:dyDescent="0.25">
      <c r="A372" s="27"/>
      <c r="B372" s="27" t="s">
        <v>239</v>
      </c>
      <c r="C372" s="29"/>
      <c r="D372" s="30"/>
      <c r="E372" s="30"/>
      <c r="F372" s="31"/>
      <c r="G372" s="30"/>
      <c r="H372" s="30"/>
      <c r="I372" s="32"/>
      <c r="J372" s="33"/>
      <c r="K372" s="29"/>
      <c r="L372" s="30"/>
      <c r="M372" s="30"/>
      <c r="N372" s="31"/>
      <c r="O372" s="30"/>
      <c r="P372" s="30"/>
      <c r="Q372" s="32"/>
      <c r="R372" s="33"/>
      <c r="S372" s="29"/>
      <c r="T372" s="30"/>
      <c r="U372" s="30"/>
      <c r="V372" s="31"/>
      <c r="W372" s="30"/>
      <c r="X372" s="30"/>
      <c r="Y372" s="32"/>
    </row>
    <row r="373" spans="1:25" s="11" customFormat="1" ht="11.25" customHeight="1" x14ac:dyDescent="0.25">
      <c r="A373" s="27"/>
      <c r="B373" s="28" t="s">
        <v>240</v>
      </c>
      <c r="C373" s="29">
        <v>1</v>
      </c>
      <c r="D373" s="30">
        <f t="shared" si="418"/>
        <v>1</v>
      </c>
      <c r="E373" s="30"/>
      <c r="F373" s="31">
        <v>0</v>
      </c>
      <c r="G373" s="30">
        <f t="shared" si="419"/>
        <v>0</v>
      </c>
      <c r="H373" s="30"/>
      <c r="I373" s="32">
        <f>SUM(C373,F373)</f>
        <v>1</v>
      </c>
      <c r="J373" s="33"/>
      <c r="K373" s="29">
        <v>0</v>
      </c>
      <c r="L373" s="30">
        <f t="shared" si="412"/>
        <v>0</v>
      </c>
      <c r="M373" s="30"/>
      <c r="N373" s="31">
        <v>0</v>
      </c>
      <c r="O373" s="30">
        <f t="shared" si="413"/>
        <v>0</v>
      </c>
      <c r="P373" s="30"/>
      <c r="Q373" s="32">
        <f>SUM(K373,N373)</f>
        <v>0</v>
      </c>
      <c r="R373" s="33"/>
      <c r="S373" s="29">
        <f t="shared" ref="S373" si="422">C373+K373</f>
        <v>1</v>
      </c>
      <c r="T373" s="30">
        <f t="shared" si="420"/>
        <v>1</v>
      </c>
      <c r="U373" s="30"/>
      <c r="V373" s="31">
        <f t="shared" ref="V373" si="423">F373+N373</f>
        <v>0</v>
      </c>
      <c r="W373" s="30">
        <f t="shared" si="421"/>
        <v>0</v>
      </c>
      <c r="X373" s="30"/>
      <c r="Y373" s="32">
        <f>SUM(S373,V373)</f>
        <v>1</v>
      </c>
    </row>
    <row r="374" spans="1:25" s="11" customFormat="1" ht="11.25" customHeight="1" x14ac:dyDescent="0.25">
      <c r="A374" s="27"/>
      <c r="B374" s="27" t="s">
        <v>241</v>
      </c>
      <c r="C374" s="29"/>
      <c r="D374" s="30"/>
      <c r="E374" s="30"/>
      <c r="F374" s="31"/>
      <c r="G374" s="30"/>
      <c r="H374" s="30"/>
      <c r="I374" s="32"/>
      <c r="J374" s="33"/>
      <c r="K374" s="29"/>
      <c r="L374" s="30"/>
      <c r="M374" s="30"/>
      <c r="N374" s="31"/>
      <c r="O374" s="30"/>
      <c r="P374" s="30"/>
      <c r="Q374" s="32"/>
      <c r="R374" s="33"/>
      <c r="S374" s="29"/>
      <c r="T374" s="30"/>
      <c r="U374" s="30"/>
      <c r="V374" s="31"/>
      <c r="W374" s="30"/>
      <c r="X374" s="30"/>
      <c r="Y374" s="32"/>
    </row>
    <row r="375" spans="1:25" s="11" customFormat="1" ht="11.25" customHeight="1" x14ac:dyDescent="0.25">
      <c r="A375" s="27"/>
      <c r="B375" s="28" t="s">
        <v>240</v>
      </c>
      <c r="C375" s="29">
        <v>1</v>
      </c>
      <c r="D375" s="30">
        <f t="shared" si="418"/>
        <v>0.5</v>
      </c>
      <c r="E375" s="30"/>
      <c r="F375" s="31">
        <v>1</v>
      </c>
      <c r="G375" s="30">
        <f t="shared" si="419"/>
        <v>0.5</v>
      </c>
      <c r="H375" s="30"/>
      <c r="I375" s="32">
        <f>SUM(C375,F375)</f>
        <v>2</v>
      </c>
      <c r="J375" s="33"/>
      <c r="K375" s="29">
        <v>0</v>
      </c>
      <c r="L375" s="30">
        <f t="shared" si="412"/>
        <v>0</v>
      </c>
      <c r="M375" s="30"/>
      <c r="N375" s="31">
        <v>0</v>
      </c>
      <c r="O375" s="30">
        <f t="shared" si="413"/>
        <v>0</v>
      </c>
      <c r="P375" s="30"/>
      <c r="Q375" s="32">
        <f>SUM(K375,N375)</f>
        <v>0</v>
      </c>
      <c r="R375" s="33"/>
      <c r="S375" s="29">
        <f t="shared" ref="S375" si="424">C375+K375</f>
        <v>1</v>
      </c>
      <c r="T375" s="30">
        <f t="shared" si="420"/>
        <v>0.5</v>
      </c>
      <c r="U375" s="30"/>
      <c r="V375" s="31">
        <f t="shared" ref="V375" si="425">F375+N375</f>
        <v>1</v>
      </c>
      <c r="W375" s="30">
        <f t="shared" si="421"/>
        <v>0.5</v>
      </c>
      <c r="X375" s="30"/>
      <c r="Y375" s="32">
        <f>SUM(S375,V375)</f>
        <v>2</v>
      </c>
    </row>
    <row r="376" spans="1:25" s="1" customFormat="1" ht="11.25" customHeight="1" x14ac:dyDescent="0.25">
      <c r="A376" s="29"/>
      <c r="B376" s="27" t="s">
        <v>122</v>
      </c>
      <c r="C376" s="29">
        <v>75</v>
      </c>
      <c r="D376" s="30">
        <f t="shared" si="418"/>
        <v>0.47770700636942676</v>
      </c>
      <c r="E376" s="30"/>
      <c r="F376" s="31">
        <v>82</v>
      </c>
      <c r="G376" s="30">
        <f t="shared" si="419"/>
        <v>0.52229299363057324</v>
      </c>
      <c r="H376" s="30"/>
      <c r="I376" s="32">
        <f t="shared" si="405"/>
        <v>157</v>
      </c>
      <c r="J376" s="29"/>
      <c r="K376" s="29">
        <v>0</v>
      </c>
      <c r="L376" s="30">
        <f t="shared" si="412"/>
        <v>0</v>
      </c>
      <c r="M376" s="30"/>
      <c r="N376" s="31">
        <v>0</v>
      </c>
      <c r="O376" s="30">
        <f t="shared" si="413"/>
        <v>0</v>
      </c>
      <c r="P376" s="30"/>
      <c r="Q376" s="32">
        <f t="shared" ref="Q376" si="426">SUM(K376,N376)</f>
        <v>0</v>
      </c>
      <c r="R376" s="27"/>
      <c r="S376" s="29">
        <f t="shared" si="415"/>
        <v>75</v>
      </c>
      <c r="T376" s="30">
        <f t="shared" si="420"/>
        <v>0.47770700636942676</v>
      </c>
      <c r="U376" s="30"/>
      <c r="V376" s="31">
        <f t="shared" si="416"/>
        <v>82</v>
      </c>
      <c r="W376" s="30">
        <f t="shared" si="421"/>
        <v>0.52229299363057324</v>
      </c>
      <c r="X376" s="30"/>
      <c r="Y376" s="32">
        <f t="shared" ref="Y376" si="427">SUM(S376,V376)</f>
        <v>157</v>
      </c>
    </row>
    <row r="377" spans="1:25" s="1" customFormat="1" ht="11.25" customHeight="1" x14ac:dyDescent="0.25">
      <c r="A377" s="29"/>
      <c r="B377" s="27" t="s">
        <v>125</v>
      </c>
      <c r="C377" s="29"/>
      <c r="D377" s="30"/>
      <c r="E377" s="30"/>
      <c r="F377" s="31"/>
      <c r="G377" s="30"/>
      <c r="H377" s="30"/>
      <c r="I377" s="32"/>
      <c r="J377" s="29"/>
      <c r="K377" s="29"/>
      <c r="L377" s="30"/>
      <c r="M377" s="30"/>
      <c r="N377" s="31"/>
      <c r="O377" s="30"/>
      <c r="P377" s="30"/>
      <c r="Q377" s="32"/>
      <c r="R377" s="27"/>
      <c r="S377" s="29"/>
      <c r="T377" s="30"/>
      <c r="U377" s="30"/>
      <c r="V377" s="31"/>
      <c r="W377" s="30"/>
      <c r="X377" s="30"/>
      <c r="Y377" s="32"/>
    </row>
    <row r="378" spans="1:25" s="1" customFormat="1" ht="11.25" customHeight="1" x14ac:dyDescent="0.25">
      <c r="A378" s="29"/>
      <c r="B378" s="28" t="s">
        <v>152</v>
      </c>
      <c r="C378" s="29">
        <v>6</v>
      </c>
      <c r="D378" s="30">
        <f t="shared" si="418"/>
        <v>0.54545454545454541</v>
      </c>
      <c r="E378" s="30"/>
      <c r="F378" s="31">
        <v>5</v>
      </c>
      <c r="G378" s="30">
        <f t="shared" si="419"/>
        <v>0.45454545454545453</v>
      </c>
      <c r="H378" s="30"/>
      <c r="I378" s="32">
        <f t="shared" si="405"/>
        <v>11</v>
      </c>
      <c r="J378" s="29"/>
      <c r="K378" s="29">
        <v>0</v>
      </c>
      <c r="L378" s="30">
        <f t="shared" si="412"/>
        <v>0</v>
      </c>
      <c r="M378" s="30"/>
      <c r="N378" s="31">
        <v>0</v>
      </c>
      <c r="O378" s="30">
        <f t="shared" si="413"/>
        <v>0</v>
      </c>
      <c r="P378" s="30"/>
      <c r="Q378" s="32">
        <f t="shared" ref="Q378:Q379" si="428">SUM(K378,N378)</f>
        <v>0</v>
      </c>
      <c r="R378" s="27"/>
      <c r="S378" s="29">
        <f t="shared" ref="S378:S422" si="429">C378+K378</f>
        <v>6</v>
      </c>
      <c r="T378" s="30">
        <f t="shared" si="420"/>
        <v>0.54545454545454541</v>
      </c>
      <c r="U378" s="30"/>
      <c r="V378" s="31">
        <f t="shared" ref="V378:V422" si="430">F378+N378</f>
        <v>5</v>
      </c>
      <c r="W378" s="30">
        <f t="shared" si="421"/>
        <v>0.45454545454545453</v>
      </c>
      <c r="X378" s="30"/>
      <c r="Y378" s="32">
        <f t="shared" ref="Y378:Y379" si="431">SUM(S378,V378)</f>
        <v>11</v>
      </c>
    </row>
    <row r="379" spans="1:25" s="1" customFormat="1" ht="11.25" customHeight="1" x14ac:dyDescent="0.25">
      <c r="A379" s="29"/>
      <c r="B379" s="28" t="s">
        <v>126</v>
      </c>
      <c r="C379" s="29">
        <v>1</v>
      </c>
      <c r="D379" s="30">
        <f t="shared" si="418"/>
        <v>0.33333333333333331</v>
      </c>
      <c r="E379" s="30"/>
      <c r="F379" s="31">
        <v>2</v>
      </c>
      <c r="G379" s="30">
        <f t="shared" si="419"/>
        <v>0.66666666666666663</v>
      </c>
      <c r="H379" s="30"/>
      <c r="I379" s="32">
        <f t="shared" si="405"/>
        <v>3</v>
      </c>
      <c r="J379" s="29"/>
      <c r="K379" s="29">
        <v>0</v>
      </c>
      <c r="L379" s="30">
        <f t="shared" ref="L379:L422" si="432">IFERROR(K379/Q379,0)</f>
        <v>0</v>
      </c>
      <c r="M379" s="30"/>
      <c r="N379" s="31">
        <v>0</v>
      </c>
      <c r="O379" s="30">
        <f t="shared" ref="O379:O422" si="433">IFERROR(N379/Q379,0)</f>
        <v>0</v>
      </c>
      <c r="P379" s="30"/>
      <c r="Q379" s="32">
        <f t="shared" si="428"/>
        <v>0</v>
      </c>
      <c r="R379" s="27"/>
      <c r="S379" s="29">
        <f t="shared" si="429"/>
        <v>1</v>
      </c>
      <c r="T379" s="30">
        <f t="shared" si="420"/>
        <v>0.33333333333333331</v>
      </c>
      <c r="U379" s="30"/>
      <c r="V379" s="31">
        <f t="shared" si="430"/>
        <v>2</v>
      </c>
      <c r="W379" s="30">
        <f t="shared" si="421"/>
        <v>0.66666666666666663</v>
      </c>
      <c r="X379" s="30"/>
      <c r="Y379" s="32">
        <f t="shared" si="431"/>
        <v>3</v>
      </c>
    </row>
    <row r="380" spans="1:25" s="1" customFormat="1" ht="11.25" customHeight="1" x14ac:dyDescent="0.25">
      <c r="A380" s="29"/>
      <c r="B380" s="28" t="s">
        <v>160</v>
      </c>
      <c r="C380" s="29">
        <v>9</v>
      </c>
      <c r="D380" s="30">
        <f t="shared" si="418"/>
        <v>0.69230769230769229</v>
      </c>
      <c r="E380" s="30"/>
      <c r="F380" s="31">
        <v>4</v>
      </c>
      <c r="G380" s="30">
        <f t="shared" si="419"/>
        <v>0.30769230769230771</v>
      </c>
      <c r="H380" s="30"/>
      <c r="I380" s="32">
        <f t="shared" ref="I380:I383" si="434">SUM(C380,F380)</f>
        <v>13</v>
      </c>
      <c r="J380" s="29"/>
      <c r="K380" s="29">
        <v>0</v>
      </c>
      <c r="L380" s="30">
        <f t="shared" si="432"/>
        <v>0</v>
      </c>
      <c r="M380" s="30"/>
      <c r="N380" s="31">
        <v>0</v>
      </c>
      <c r="O380" s="30">
        <f t="shared" si="433"/>
        <v>0</v>
      </c>
      <c r="P380" s="30"/>
      <c r="Q380" s="32">
        <f t="shared" ref="Q380:Q383" si="435">SUM(K380,N380)</f>
        <v>0</v>
      </c>
      <c r="R380" s="27"/>
      <c r="S380" s="29">
        <f t="shared" si="429"/>
        <v>9</v>
      </c>
      <c r="T380" s="30">
        <f t="shared" si="420"/>
        <v>0.69230769230769229</v>
      </c>
      <c r="U380" s="30"/>
      <c r="V380" s="31">
        <f t="shared" si="430"/>
        <v>4</v>
      </c>
      <c r="W380" s="30">
        <f t="shared" si="421"/>
        <v>0.30769230769230771</v>
      </c>
      <c r="X380" s="30"/>
      <c r="Y380" s="32">
        <f t="shared" ref="Y380:Y383" si="436">SUM(S380,V380)</f>
        <v>13</v>
      </c>
    </row>
    <row r="381" spans="1:25" s="1" customFormat="1" ht="11.25" customHeight="1" x14ac:dyDescent="0.25">
      <c r="A381" s="29"/>
      <c r="B381" s="27" t="s">
        <v>177</v>
      </c>
      <c r="C381" s="29">
        <v>0</v>
      </c>
      <c r="D381" s="30">
        <f t="shared" si="418"/>
        <v>0</v>
      </c>
      <c r="E381" s="30"/>
      <c r="F381" s="31">
        <v>2</v>
      </c>
      <c r="G381" s="30">
        <f t="shared" si="419"/>
        <v>1</v>
      </c>
      <c r="H381" s="30"/>
      <c r="I381" s="32">
        <f t="shared" si="434"/>
        <v>2</v>
      </c>
      <c r="J381" s="29"/>
      <c r="K381" s="29">
        <v>0</v>
      </c>
      <c r="L381" s="30">
        <f t="shared" si="432"/>
        <v>0</v>
      </c>
      <c r="M381" s="30"/>
      <c r="N381" s="31">
        <v>0</v>
      </c>
      <c r="O381" s="30">
        <f t="shared" si="433"/>
        <v>0</v>
      </c>
      <c r="P381" s="30"/>
      <c r="Q381" s="32">
        <f t="shared" si="435"/>
        <v>0</v>
      </c>
      <c r="R381" s="27"/>
      <c r="S381" s="29">
        <f t="shared" ref="S381" si="437">C381+K381</f>
        <v>0</v>
      </c>
      <c r="T381" s="30">
        <f t="shared" si="420"/>
        <v>0</v>
      </c>
      <c r="U381" s="30"/>
      <c r="V381" s="31">
        <f t="shared" ref="V381" si="438">F381+N381</f>
        <v>2</v>
      </c>
      <c r="W381" s="30">
        <f t="shared" si="421"/>
        <v>1</v>
      </c>
      <c r="X381" s="30"/>
      <c r="Y381" s="32">
        <f t="shared" si="436"/>
        <v>2</v>
      </c>
    </row>
    <row r="382" spans="1:25" s="1" customFormat="1" ht="11.25" customHeight="1" x14ac:dyDescent="0.25">
      <c r="A382" s="29"/>
      <c r="B382" s="27" t="s">
        <v>132</v>
      </c>
      <c r="C382" s="29">
        <v>0</v>
      </c>
      <c r="D382" s="30">
        <f t="shared" si="418"/>
        <v>0</v>
      </c>
      <c r="E382" s="30"/>
      <c r="F382" s="31">
        <v>4</v>
      </c>
      <c r="G382" s="30">
        <f t="shared" si="419"/>
        <v>1</v>
      </c>
      <c r="H382" s="30"/>
      <c r="I382" s="32">
        <f t="shared" si="434"/>
        <v>4</v>
      </c>
      <c r="J382" s="29"/>
      <c r="K382" s="29">
        <v>0</v>
      </c>
      <c r="L382" s="30">
        <f t="shared" si="432"/>
        <v>0</v>
      </c>
      <c r="M382" s="30"/>
      <c r="N382" s="31">
        <v>0</v>
      </c>
      <c r="O382" s="30">
        <f t="shared" si="433"/>
        <v>0</v>
      </c>
      <c r="P382" s="30"/>
      <c r="Q382" s="32">
        <f t="shared" si="435"/>
        <v>0</v>
      </c>
      <c r="R382" s="27"/>
      <c r="S382" s="29">
        <f t="shared" si="429"/>
        <v>0</v>
      </c>
      <c r="T382" s="30">
        <f t="shared" si="420"/>
        <v>0</v>
      </c>
      <c r="U382" s="30"/>
      <c r="V382" s="31">
        <f t="shared" si="430"/>
        <v>4</v>
      </c>
      <c r="W382" s="30">
        <f t="shared" si="421"/>
        <v>1</v>
      </c>
      <c r="X382" s="30"/>
      <c r="Y382" s="32">
        <f t="shared" si="436"/>
        <v>4</v>
      </c>
    </row>
    <row r="383" spans="1:25" s="1" customFormat="1" ht="11.25" customHeight="1" x14ac:dyDescent="0.25">
      <c r="A383" s="29"/>
      <c r="B383" s="29" t="s">
        <v>191</v>
      </c>
      <c r="C383" s="29">
        <v>0</v>
      </c>
      <c r="D383" s="30">
        <f t="shared" si="418"/>
        <v>0</v>
      </c>
      <c r="E383" s="30"/>
      <c r="F383" s="31">
        <v>1</v>
      </c>
      <c r="G383" s="30">
        <f t="shared" si="419"/>
        <v>1</v>
      </c>
      <c r="H383" s="30"/>
      <c r="I383" s="32">
        <f t="shared" si="434"/>
        <v>1</v>
      </c>
      <c r="J383" s="29"/>
      <c r="K383" s="29">
        <v>0</v>
      </c>
      <c r="L383" s="30">
        <f t="shared" si="432"/>
        <v>0</v>
      </c>
      <c r="M383" s="30"/>
      <c r="N383" s="31">
        <v>0</v>
      </c>
      <c r="O383" s="30">
        <f t="shared" si="433"/>
        <v>0</v>
      </c>
      <c r="P383" s="30"/>
      <c r="Q383" s="32">
        <f t="shared" si="435"/>
        <v>0</v>
      </c>
      <c r="R383" s="27"/>
      <c r="S383" s="29">
        <f t="shared" ref="S383" si="439">C383+K383</f>
        <v>0</v>
      </c>
      <c r="T383" s="30">
        <f t="shared" si="420"/>
        <v>0</v>
      </c>
      <c r="U383" s="30"/>
      <c r="V383" s="31">
        <f t="shared" ref="V383" si="440">F383+N383</f>
        <v>1</v>
      </c>
      <c r="W383" s="30">
        <f t="shared" si="421"/>
        <v>1</v>
      </c>
      <c r="X383" s="30"/>
      <c r="Y383" s="32">
        <f t="shared" si="436"/>
        <v>1</v>
      </c>
    </row>
    <row r="384" spans="1:25" s="1" customFormat="1" ht="11.25" customHeight="1" x14ac:dyDescent="0.25">
      <c r="A384" s="29"/>
      <c r="B384" s="28" t="s">
        <v>127</v>
      </c>
      <c r="C384" s="29">
        <v>9</v>
      </c>
      <c r="D384" s="30">
        <f t="shared" si="418"/>
        <v>0.69230769230769229</v>
      </c>
      <c r="E384" s="30"/>
      <c r="F384" s="31">
        <v>4</v>
      </c>
      <c r="G384" s="30">
        <f t="shared" si="419"/>
        <v>0.30769230769230771</v>
      </c>
      <c r="H384" s="30"/>
      <c r="I384" s="32">
        <f t="shared" si="405"/>
        <v>13</v>
      </c>
      <c r="J384" s="29"/>
      <c r="K384" s="29">
        <v>0</v>
      </c>
      <c r="L384" s="30">
        <f t="shared" si="432"/>
        <v>0</v>
      </c>
      <c r="M384" s="30"/>
      <c r="N384" s="31">
        <v>0</v>
      </c>
      <c r="O384" s="30">
        <f t="shared" si="433"/>
        <v>0</v>
      </c>
      <c r="P384" s="30"/>
      <c r="Q384" s="32">
        <f t="shared" ref="Q384" si="441">SUM(K384,N384)</f>
        <v>0</v>
      </c>
      <c r="R384" s="27"/>
      <c r="S384" s="29">
        <f t="shared" si="429"/>
        <v>9</v>
      </c>
      <c r="T384" s="30">
        <f t="shared" si="420"/>
        <v>0.69230769230769229</v>
      </c>
      <c r="U384" s="30"/>
      <c r="V384" s="31">
        <f t="shared" si="430"/>
        <v>4</v>
      </c>
      <c r="W384" s="30">
        <f t="shared" si="421"/>
        <v>0.30769230769230771</v>
      </c>
      <c r="X384" s="30"/>
      <c r="Y384" s="32">
        <f t="shared" ref="Y384" si="442">SUM(S384,V384)</f>
        <v>13</v>
      </c>
    </row>
    <row r="385" spans="1:25" s="1" customFormat="1" ht="11.25" customHeight="1" x14ac:dyDescent="0.25">
      <c r="A385" s="29"/>
      <c r="B385" s="28" t="s">
        <v>212</v>
      </c>
      <c r="C385" s="29">
        <v>0</v>
      </c>
      <c r="D385" s="30">
        <f t="shared" si="418"/>
        <v>0</v>
      </c>
      <c r="E385" s="30"/>
      <c r="F385" s="31">
        <v>2</v>
      </c>
      <c r="G385" s="30">
        <f t="shared" si="419"/>
        <v>1</v>
      </c>
      <c r="H385" s="30"/>
      <c r="I385" s="32">
        <f>SUM(C385,F385)</f>
        <v>2</v>
      </c>
      <c r="J385" s="29"/>
      <c r="K385" s="29">
        <v>0</v>
      </c>
      <c r="L385" s="30">
        <f t="shared" si="432"/>
        <v>0</v>
      </c>
      <c r="M385" s="30"/>
      <c r="N385" s="31">
        <v>0</v>
      </c>
      <c r="O385" s="30">
        <f t="shared" si="433"/>
        <v>0</v>
      </c>
      <c r="P385" s="30"/>
      <c r="Q385" s="32">
        <f>SUM(K385,N385)</f>
        <v>0</v>
      </c>
      <c r="R385" s="27"/>
      <c r="S385" s="29">
        <f t="shared" si="429"/>
        <v>0</v>
      </c>
      <c r="T385" s="30">
        <f t="shared" si="420"/>
        <v>0</v>
      </c>
      <c r="U385" s="30"/>
      <c r="V385" s="31">
        <f t="shared" si="430"/>
        <v>2</v>
      </c>
      <c r="W385" s="30">
        <f t="shared" si="421"/>
        <v>1</v>
      </c>
      <c r="X385" s="30"/>
      <c r="Y385" s="32">
        <f>SUM(S385,V385)</f>
        <v>2</v>
      </c>
    </row>
    <row r="386" spans="1:25" s="1" customFormat="1" ht="11.25" customHeight="1" x14ac:dyDescent="0.25">
      <c r="A386" s="29"/>
      <c r="B386" s="28" t="s">
        <v>128</v>
      </c>
      <c r="C386" s="29">
        <v>1</v>
      </c>
      <c r="D386" s="30">
        <f t="shared" si="418"/>
        <v>0.33333333333333331</v>
      </c>
      <c r="E386" s="30"/>
      <c r="F386" s="31">
        <v>2</v>
      </c>
      <c r="G386" s="30">
        <f t="shared" si="419"/>
        <v>0.66666666666666663</v>
      </c>
      <c r="H386" s="30"/>
      <c r="I386" s="32">
        <f t="shared" si="405"/>
        <v>3</v>
      </c>
      <c r="J386" s="29"/>
      <c r="K386" s="29">
        <v>0</v>
      </c>
      <c r="L386" s="30">
        <f t="shared" si="432"/>
        <v>0</v>
      </c>
      <c r="M386" s="30"/>
      <c r="N386" s="31">
        <v>0</v>
      </c>
      <c r="O386" s="30">
        <f t="shared" si="433"/>
        <v>0</v>
      </c>
      <c r="P386" s="30"/>
      <c r="Q386" s="32">
        <f t="shared" ref="Q386:Q387" si="443">SUM(K386,N386)</f>
        <v>0</v>
      </c>
      <c r="R386" s="27"/>
      <c r="S386" s="29">
        <f t="shared" si="429"/>
        <v>1</v>
      </c>
      <c r="T386" s="30">
        <f t="shared" si="420"/>
        <v>0.33333333333333331</v>
      </c>
      <c r="U386" s="30"/>
      <c r="V386" s="31">
        <f t="shared" si="430"/>
        <v>2</v>
      </c>
      <c r="W386" s="30">
        <f t="shared" si="421"/>
        <v>0.66666666666666663</v>
      </c>
      <c r="X386" s="30"/>
      <c r="Y386" s="32">
        <f t="shared" ref="Y386:Y387" si="444">SUM(S386,V386)</f>
        <v>3</v>
      </c>
    </row>
    <row r="387" spans="1:25" s="1" customFormat="1" ht="11.25" customHeight="1" x14ac:dyDescent="0.25">
      <c r="A387" s="29"/>
      <c r="B387" s="28" t="s">
        <v>190</v>
      </c>
      <c r="C387" s="29">
        <v>2</v>
      </c>
      <c r="D387" s="30">
        <f t="shared" si="418"/>
        <v>0.5</v>
      </c>
      <c r="E387" s="30"/>
      <c r="F387" s="31">
        <v>2</v>
      </c>
      <c r="G387" s="30">
        <f t="shared" si="419"/>
        <v>0.5</v>
      </c>
      <c r="H387" s="30"/>
      <c r="I387" s="32">
        <f t="shared" si="405"/>
        <v>4</v>
      </c>
      <c r="J387" s="29"/>
      <c r="K387" s="29">
        <v>0</v>
      </c>
      <c r="L387" s="30">
        <f t="shared" si="432"/>
        <v>0</v>
      </c>
      <c r="M387" s="30"/>
      <c r="N387" s="31">
        <v>0</v>
      </c>
      <c r="O387" s="30">
        <f t="shared" si="433"/>
        <v>0</v>
      </c>
      <c r="P387" s="30"/>
      <c r="Q387" s="32">
        <f t="shared" si="443"/>
        <v>0</v>
      </c>
      <c r="R387" s="27"/>
      <c r="S387" s="29">
        <f t="shared" si="429"/>
        <v>2</v>
      </c>
      <c r="T387" s="30">
        <f t="shared" si="420"/>
        <v>0.5</v>
      </c>
      <c r="U387" s="30"/>
      <c r="V387" s="31">
        <f t="shared" si="430"/>
        <v>2</v>
      </c>
      <c r="W387" s="30">
        <f t="shared" si="421"/>
        <v>0.5</v>
      </c>
      <c r="X387" s="30"/>
      <c r="Y387" s="32">
        <f t="shared" si="444"/>
        <v>4</v>
      </c>
    </row>
    <row r="388" spans="1:25" s="1" customFormat="1" ht="11.25" customHeight="1" x14ac:dyDescent="0.25">
      <c r="A388" s="29"/>
      <c r="B388" s="28" t="s">
        <v>51</v>
      </c>
      <c r="C388" s="29">
        <v>5</v>
      </c>
      <c r="D388" s="30">
        <f t="shared" si="418"/>
        <v>0.5</v>
      </c>
      <c r="E388" s="30"/>
      <c r="F388" s="31">
        <v>5</v>
      </c>
      <c r="G388" s="30">
        <f t="shared" si="419"/>
        <v>0.5</v>
      </c>
      <c r="H388" s="30"/>
      <c r="I388" s="32">
        <f>SUM(C388,F388)</f>
        <v>10</v>
      </c>
      <c r="J388" s="29"/>
      <c r="K388" s="29">
        <v>0</v>
      </c>
      <c r="L388" s="30">
        <f t="shared" si="432"/>
        <v>0</v>
      </c>
      <c r="M388" s="30"/>
      <c r="N388" s="31">
        <v>0</v>
      </c>
      <c r="O388" s="30">
        <f t="shared" si="433"/>
        <v>0</v>
      </c>
      <c r="P388" s="30"/>
      <c r="Q388" s="32">
        <f>SUM(K388,N388)</f>
        <v>0</v>
      </c>
      <c r="R388" s="27"/>
      <c r="S388" s="29">
        <f t="shared" si="429"/>
        <v>5</v>
      </c>
      <c r="T388" s="30">
        <f t="shared" si="420"/>
        <v>0.5</v>
      </c>
      <c r="U388" s="30"/>
      <c r="V388" s="31">
        <f t="shared" si="430"/>
        <v>5</v>
      </c>
      <c r="W388" s="30">
        <f t="shared" si="421"/>
        <v>0.5</v>
      </c>
      <c r="X388" s="30"/>
      <c r="Y388" s="32">
        <f>SUM(S388,V388)</f>
        <v>10</v>
      </c>
    </row>
    <row r="389" spans="1:25" s="1" customFormat="1" ht="11.25" customHeight="1" x14ac:dyDescent="0.25">
      <c r="A389" s="29"/>
      <c r="B389" s="28" t="s">
        <v>129</v>
      </c>
      <c r="C389" s="29">
        <v>3</v>
      </c>
      <c r="D389" s="30">
        <f t="shared" si="418"/>
        <v>0.75</v>
      </c>
      <c r="E389" s="30"/>
      <c r="F389" s="31">
        <v>1</v>
      </c>
      <c r="G389" s="30">
        <f t="shared" si="419"/>
        <v>0.25</v>
      </c>
      <c r="H389" s="30"/>
      <c r="I389" s="32">
        <f>SUM(C389,F389)</f>
        <v>4</v>
      </c>
      <c r="J389" s="29"/>
      <c r="K389" s="29">
        <v>0</v>
      </c>
      <c r="L389" s="30">
        <f t="shared" si="432"/>
        <v>0</v>
      </c>
      <c r="M389" s="30"/>
      <c r="N389" s="31">
        <v>0</v>
      </c>
      <c r="O389" s="30">
        <f t="shared" si="433"/>
        <v>0</v>
      </c>
      <c r="P389" s="30"/>
      <c r="Q389" s="32">
        <f>SUM(K389,N389)</f>
        <v>0</v>
      </c>
      <c r="R389" s="27"/>
      <c r="S389" s="29">
        <f t="shared" si="429"/>
        <v>3</v>
      </c>
      <c r="T389" s="30">
        <f t="shared" si="420"/>
        <v>0.75</v>
      </c>
      <c r="U389" s="30"/>
      <c r="V389" s="31">
        <f t="shared" si="430"/>
        <v>1</v>
      </c>
      <c r="W389" s="30">
        <f t="shared" si="421"/>
        <v>0.25</v>
      </c>
      <c r="X389" s="30"/>
      <c r="Y389" s="32">
        <f>SUM(S389,V389)</f>
        <v>4</v>
      </c>
    </row>
    <row r="390" spans="1:25" s="1" customFormat="1" ht="11.25" customHeight="1" x14ac:dyDescent="0.25">
      <c r="A390" s="29"/>
      <c r="B390" s="28" t="s">
        <v>175</v>
      </c>
      <c r="C390" s="29">
        <v>4</v>
      </c>
      <c r="D390" s="30">
        <f t="shared" si="418"/>
        <v>0.8</v>
      </c>
      <c r="E390" s="30"/>
      <c r="F390" s="31">
        <v>1</v>
      </c>
      <c r="G390" s="30">
        <f t="shared" si="419"/>
        <v>0.2</v>
      </c>
      <c r="H390" s="30"/>
      <c r="I390" s="32">
        <f>SUM(C390,F390)</f>
        <v>5</v>
      </c>
      <c r="J390" s="29"/>
      <c r="K390" s="29">
        <v>0</v>
      </c>
      <c r="L390" s="30">
        <f t="shared" si="432"/>
        <v>0</v>
      </c>
      <c r="M390" s="30"/>
      <c r="N390" s="31">
        <v>0</v>
      </c>
      <c r="O390" s="30">
        <f t="shared" si="433"/>
        <v>0</v>
      </c>
      <c r="P390" s="30"/>
      <c r="Q390" s="32">
        <f>SUM(K390,N390)</f>
        <v>0</v>
      </c>
      <c r="R390" s="27"/>
      <c r="S390" s="29">
        <f t="shared" si="429"/>
        <v>4</v>
      </c>
      <c r="T390" s="30">
        <f t="shared" si="420"/>
        <v>0.8</v>
      </c>
      <c r="U390" s="30"/>
      <c r="V390" s="31">
        <f t="shared" si="430"/>
        <v>1</v>
      </c>
      <c r="W390" s="30">
        <f t="shared" si="421"/>
        <v>0.2</v>
      </c>
      <c r="X390" s="30"/>
      <c r="Y390" s="32">
        <f>SUM(S390,V390)</f>
        <v>5</v>
      </c>
    </row>
    <row r="391" spans="1:25" s="1" customFormat="1" ht="11.25" customHeight="1" x14ac:dyDescent="0.25">
      <c r="A391" s="29"/>
      <c r="B391" s="28" t="s">
        <v>242</v>
      </c>
      <c r="C391" s="29">
        <v>0</v>
      </c>
      <c r="D391" s="30">
        <f t="shared" si="418"/>
        <v>0</v>
      </c>
      <c r="E391" s="30"/>
      <c r="F391" s="31">
        <v>2</v>
      </c>
      <c r="G391" s="30">
        <f t="shared" si="419"/>
        <v>1</v>
      </c>
      <c r="H391" s="30"/>
      <c r="I391" s="32">
        <f>SUM(C391,F391)</f>
        <v>2</v>
      </c>
      <c r="J391" s="29"/>
      <c r="K391" s="29">
        <v>0</v>
      </c>
      <c r="L391" s="30">
        <f t="shared" si="432"/>
        <v>0</v>
      </c>
      <c r="M391" s="30"/>
      <c r="N391" s="31">
        <v>0</v>
      </c>
      <c r="O391" s="30">
        <f t="shared" si="433"/>
        <v>0</v>
      </c>
      <c r="P391" s="30"/>
      <c r="Q391" s="32">
        <f>SUM(K391,N391)</f>
        <v>0</v>
      </c>
      <c r="R391" s="27"/>
      <c r="S391" s="29">
        <f t="shared" ref="S391" si="445">C391+K391</f>
        <v>0</v>
      </c>
      <c r="T391" s="30">
        <f t="shared" si="420"/>
        <v>0</v>
      </c>
      <c r="U391" s="30"/>
      <c r="V391" s="31">
        <f t="shared" ref="V391" si="446">F391+N391</f>
        <v>2</v>
      </c>
      <c r="W391" s="30">
        <f t="shared" si="421"/>
        <v>1</v>
      </c>
      <c r="X391" s="30"/>
      <c r="Y391" s="32">
        <f>SUM(S391,V391)</f>
        <v>2</v>
      </c>
    </row>
    <row r="392" spans="1:25" s="1" customFormat="1" ht="11.25" customHeight="1" x14ac:dyDescent="0.25">
      <c r="A392" s="29"/>
      <c r="B392" s="27" t="s">
        <v>130</v>
      </c>
      <c r="C392" s="29"/>
      <c r="D392" s="30"/>
      <c r="E392" s="30"/>
      <c r="F392" s="31"/>
      <c r="G392" s="30"/>
      <c r="H392" s="30"/>
      <c r="I392" s="32"/>
      <c r="J392" s="29"/>
      <c r="K392" s="29"/>
      <c r="L392" s="30"/>
      <c r="M392" s="30"/>
      <c r="N392" s="31"/>
      <c r="O392" s="30"/>
      <c r="P392" s="30"/>
      <c r="Q392" s="32"/>
      <c r="R392" s="27"/>
      <c r="S392" s="29"/>
      <c r="T392" s="30"/>
      <c r="U392" s="30"/>
      <c r="V392" s="31"/>
      <c r="W392" s="30"/>
      <c r="X392" s="30"/>
      <c r="Y392" s="32"/>
    </row>
    <row r="393" spans="1:25" s="11" customFormat="1" ht="11.25" customHeight="1" x14ac:dyDescent="0.25">
      <c r="A393" s="27"/>
      <c r="B393" s="28" t="s">
        <v>126</v>
      </c>
      <c r="C393" s="29">
        <v>1</v>
      </c>
      <c r="D393" s="30">
        <f t="shared" si="418"/>
        <v>0.5</v>
      </c>
      <c r="E393" s="30"/>
      <c r="F393" s="31">
        <v>1</v>
      </c>
      <c r="G393" s="30">
        <f t="shared" si="419"/>
        <v>0.5</v>
      </c>
      <c r="H393" s="30"/>
      <c r="I393" s="32">
        <f t="shared" ref="I393" si="447">SUM(C393,F393)</f>
        <v>2</v>
      </c>
      <c r="J393" s="33"/>
      <c r="K393" s="29">
        <v>0</v>
      </c>
      <c r="L393" s="30">
        <f t="shared" si="432"/>
        <v>0</v>
      </c>
      <c r="M393" s="30"/>
      <c r="N393" s="31">
        <v>0</v>
      </c>
      <c r="O393" s="30">
        <f t="shared" si="433"/>
        <v>0</v>
      </c>
      <c r="P393" s="30"/>
      <c r="Q393" s="32">
        <f t="shared" ref="Q393" si="448">SUM(K393,N393)</f>
        <v>0</v>
      </c>
      <c r="R393" s="33"/>
      <c r="S393" s="29">
        <f t="shared" ref="S393" si="449">C393+K393</f>
        <v>1</v>
      </c>
      <c r="T393" s="30">
        <f t="shared" si="420"/>
        <v>0.5</v>
      </c>
      <c r="U393" s="30"/>
      <c r="V393" s="31">
        <f t="shared" ref="V393" si="450">F393+N393</f>
        <v>1</v>
      </c>
      <c r="W393" s="30">
        <f t="shared" si="421"/>
        <v>0.5</v>
      </c>
      <c r="X393" s="30"/>
      <c r="Y393" s="32">
        <f t="shared" ref="Y393" si="451">SUM(S393,V393)</f>
        <v>2</v>
      </c>
    </row>
    <row r="394" spans="1:25" s="1" customFormat="1" ht="11.25" customHeight="1" x14ac:dyDescent="0.25">
      <c r="A394" s="29"/>
      <c r="B394" s="28" t="s">
        <v>160</v>
      </c>
      <c r="C394" s="29">
        <v>3</v>
      </c>
      <c r="D394" s="30">
        <f t="shared" si="418"/>
        <v>0.75</v>
      </c>
      <c r="E394" s="30"/>
      <c r="F394" s="31">
        <v>1</v>
      </c>
      <c r="G394" s="30">
        <f t="shared" si="419"/>
        <v>0.25</v>
      </c>
      <c r="H394" s="30"/>
      <c r="I394" s="32">
        <f t="shared" si="405"/>
        <v>4</v>
      </c>
      <c r="J394" s="29"/>
      <c r="K394" s="29">
        <v>0</v>
      </c>
      <c r="L394" s="30">
        <f t="shared" si="432"/>
        <v>0</v>
      </c>
      <c r="M394" s="30"/>
      <c r="N394" s="31">
        <v>0</v>
      </c>
      <c r="O394" s="30">
        <f t="shared" si="433"/>
        <v>0</v>
      </c>
      <c r="P394" s="30"/>
      <c r="Q394" s="32">
        <f t="shared" ref="Q394:Q399" si="452">SUM(K394,N394)</f>
        <v>0</v>
      </c>
      <c r="R394" s="27"/>
      <c r="S394" s="29">
        <f t="shared" si="429"/>
        <v>3</v>
      </c>
      <c r="T394" s="30">
        <f t="shared" si="420"/>
        <v>0.75</v>
      </c>
      <c r="U394" s="30"/>
      <c r="V394" s="31">
        <f t="shared" si="430"/>
        <v>1</v>
      </c>
      <c r="W394" s="30">
        <f t="shared" si="421"/>
        <v>0.25</v>
      </c>
      <c r="X394" s="30"/>
      <c r="Y394" s="32">
        <f t="shared" ref="Y394:Y399" si="453">SUM(S394,V394)</f>
        <v>4</v>
      </c>
    </row>
    <row r="395" spans="1:25" s="1" customFormat="1" ht="11.25" customHeight="1" x14ac:dyDescent="0.25">
      <c r="A395" s="29"/>
      <c r="B395" s="28" t="s">
        <v>177</v>
      </c>
      <c r="C395" s="29">
        <v>1</v>
      </c>
      <c r="D395" s="30">
        <f t="shared" si="418"/>
        <v>0.33333333333333331</v>
      </c>
      <c r="E395" s="30"/>
      <c r="F395" s="31">
        <v>2</v>
      </c>
      <c r="G395" s="30">
        <f t="shared" si="419"/>
        <v>0.66666666666666663</v>
      </c>
      <c r="H395" s="30"/>
      <c r="I395" s="32">
        <f>SUM(C395,F395)</f>
        <v>3</v>
      </c>
      <c r="J395" s="29"/>
      <c r="K395" s="29">
        <v>0</v>
      </c>
      <c r="L395" s="30">
        <f t="shared" si="432"/>
        <v>0</v>
      </c>
      <c r="M395" s="30"/>
      <c r="N395" s="31">
        <v>0</v>
      </c>
      <c r="O395" s="30">
        <f t="shared" si="433"/>
        <v>0</v>
      </c>
      <c r="P395" s="30"/>
      <c r="Q395" s="32">
        <f>SUM(K395,N395)</f>
        <v>0</v>
      </c>
      <c r="R395" s="27"/>
      <c r="S395" s="29">
        <f>C395+K395</f>
        <v>1</v>
      </c>
      <c r="T395" s="30">
        <f t="shared" si="420"/>
        <v>0.33333333333333331</v>
      </c>
      <c r="U395" s="30"/>
      <c r="V395" s="31">
        <f>F395+N395</f>
        <v>2</v>
      </c>
      <c r="W395" s="30">
        <f t="shared" si="421"/>
        <v>0.66666666666666663</v>
      </c>
      <c r="X395" s="30"/>
      <c r="Y395" s="32">
        <f>SUM(S395,V395)</f>
        <v>3</v>
      </c>
    </row>
    <row r="396" spans="1:25" s="1" customFormat="1" ht="11.25" customHeight="1" x14ac:dyDescent="0.25">
      <c r="A396" s="29"/>
      <c r="B396" s="28" t="s">
        <v>132</v>
      </c>
      <c r="C396" s="29">
        <v>1</v>
      </c>
      <c r="D396" s="30">
        <f t="shared" si="418"/>
        <v>1</v>
      </c>
      <c r="E396" s="30"/>
      <c r="F396" s="31">
        <v>0</v>
      </c>
      <c r="G396" s="30">
        <f t="shared" si="419"/>
        <v>0</v>
      </c>
      <c r="H396" s="30"/>
      <c r="I396" s="32">
        <f t="shared" ref="I396:I397" si="454">SUM(C396,F396)</f>
        <v>1</v>
      </c>
      <c r="J396" s="29"/>
      <c r="K396" s="29">
        <v>0</v>
      </c>
      <c r="L396" s="30">
        <f t="shared" si="432"/>
        <v>0</v>
      </c>
      <c r="M396" s="30"/>
      <c r="N396" s="31">
        <v>0</v>
      </c>
      <c r="O396" s="30">
        <f t="shared" si="433"/>
        <v>0</v>
      </c>
      <c r="P396" s="30"/>
      <c r="Q396" s="32">
        <f t="shared" ref="Q396:Q397" si="455">SUM(K396,N396)</f>
        <v>0</v>
      </c>
      <c r="R396" s="27"/>
      <c r="S396" s="29">
        <f t="shared" ref="S396:S397" si="456">C396+K396</f>
        <v>1</v>
      </c>
      <c r="T396" s="30">
        <f t="shared" si="420"/>
        <v>1</v>
      </c>
      <c r="U396" s="30"/>
      <c r="V396" s="31">
        <f t="shared" ref="V396:V397" si="457">F396+N396</f>
        <v>0</v>
      </c>
      <c r="W396" s="30">
        <f t="shared" si="421"/>
        <v>0</v>
      </c>
      <c r="X396" s="30"/>
      <c r="Y396" s="32">
        <f t="shared" ref="Y396:Y397" si="458">SUM(S396,V396)</f>
        <v>1</v>
      </c>
    </row>
    <row r="397" spans="1:25" s="1" customFormat="1" ht="11.25" customHeight="1" x14ac:dyDescent="0.25">
      <c r="A397" s="29"/>
      <c r="B397" s="28" t="s">
        <v>207</v>
      </c>
      <c r="C397" s="29">
        <v>0</v>
      </c>
      <c r="D397" s="30">
        <f t="shared" si="418"/>
        <v>0</v>
      </c>
      <c r="E397" s="30"/>
      <c r="F397" s="31">
        <v>1</v>
      </c>
      <c r="G397" s="30">
        <f t="shared" si="419"/>
        <v>1</v>
      </c>
      <c r="H397" s="30"/>
      <c r="I397" s="32">
        <f t="shared" si="454"/>
        <v>1</v>
      </c>
      <c r="J397" s="29"/>
      <c r="K397" s="29">
        <v>0</v>
      </c>
      <c r="L397" s="30">
        <f t="shared" si="432"/>
        <v>0</v>
      </c>
      <c r="M397" s="30"/>
      <c r="N397" s="31">
        <v>0</v>
      </c>
      <c r="O397" s="30">
        <f t="shared" si="433"/>
        <v>0</v>
      </c>
      <c r="P397" s="30"/>
      <c r="Q397" s="32">
        <f t="shared" si="455"/>
        <v>0</v>
      </c>
      <c r="R397" s="27"/>
      <c r="S397" s="29">
        <f t="shared" si="456"/>
        <v>0</v>
      </c>
      <c r="T397" s="30">
        <f t="shared" si="420"/>
        <v>0</v>
      </c>
      <c r="U397" s="30"/>
      <c r="V397" s="31">
        <f t="shared" si="457"/>
        <v>1</v>
      </c>
      <c r="W397" s="30">
        <f t="shared" si="421"/>
        <v>1</v>
      </c>
      <c r="X397" s="30"/>
      <c r="Y397" s="32">
        <f t="shared" si="458"/>
        <v>1</v>
      </c>
    </row>
    <row r="398" spans="1:25" s="1" customFormat="1" ht="11.25" customHeight="1" x14ac:dyDescent="0.25">
      <c r="A398" s="29"/>
      <c r="B398" s="28" t="s">
        <v>127</v>
      </c>
      <c r="C398" s="29">
        <v>2</v>
      </c>
      <c r="D398" s="30">
        <f t="shared" si="418"/>
        <v>1</v>
      </c>
      <c r="E398" s="30"/>
      <c r="F398" s="31">
        <v>0</v>
      </c>
      <c r="G398" s="30">
        <f t="shared" si="419"/>
        <v>0</v>
      </c>
      <c r="H398" s="30"/>
      <c r="I398" s="32">
        <f t="shared" si="405"/>
        <v>2</v>
      </c>
      <c r="J398" s="29"/>
      <c r="K398" s="29">
        <v>0</v>
      </c>
      <c r="L398" s="30">
        <f t="shared" si="432"/>
        <v>0</v>
      </c>
      <c r="M398" s="30"/>
      <c r="N398" s="31">
        <v>0</v>
      </c>
      <c r="O398" s="30">
        <f t="shared" si="433"/>
        <v>0</v>
      </c>
      <c r="P398" s="30"/>
      <c r="Q398" s="32">
        <f t="shared" si="452"/>
        <v>0</v>
      </c>
      <c r="R398" s="27"/>
      <c r="S398" s="29">
        <f t="shared" si="429"/>
        <v>2</v>
      </c>
      <c r="T398" s="30">
        <f t="shared" si="420"/>
        <v>1</v>
      </c>
      <c r="U398" s="30"/>
      <c r="V398" s="31">
        <f t="shared" si="430"/>
        <v>0</v>
      </c>
      <c r="W398" s="30">
        <f t="shared" si="421"/>
        <v>0</v>
      </c>
      <c r="X398" s="30"/>
      <c r="Y398" s="32">
        <f t="shared" si="453"/>
        <v>2</v>
      </c>
    </row>
    <row r="399" spans="1:25" s="1" customFormat="1" ht="11.25" customHeight="1" x14ac:dyDescent="0.25">
      <c r="A399" s="29"/>
      <c r="B399" s="28" t="s">
        <v>128</v>
      </c>
      <c r="C399" s="29">
        <v>0</v>
      </c>
      <c r="D399" s="30">
        <f t="shared" si="418"/>
        <v>0</v>
      </c>
      <c r="E399" s="30"/>
      <c r="F399" s="31">
        <v>2</v>
      </c>
      <c r="G399" s="30">
        <f t="shared" si="419"/>
        <v>1</v>
      </c>
      <c r="H399" s="30"/>
      <c r="I399" s="32">
        <f t="shared" si="405"/>
        <v>2</v>
      </c>
      <c r="J399" s="29"/>
      <c r="K399" s="29">
        <v>0</v>
      </c>
      <c r="L399" s="30">
        <f t="shared" si="432"/>
        <v>0</v>
      </c>
      <c r="M399" s="30"/>
      <c r="N399" s="31">
        <v>0</v>
      </c>
      <c r="O399" s="30">
        <f t="shared" si="433"/>
        <v>0</v>
      </c>
      <c r="P399" s="30"/>
      <c r="Q399" s="32">
        <f t="shared" si="452"/>
        <v>0</v>
      </c>
      <c r="R399" s="27"/>
      <c r="S399" s="29">
        <f t="shared" si="429"/>
        <v>0</v>
      </c>
      <c r="T399" s="30">
        <f t="shared" si="420"/>
        <v>0</v>
      </c>
      <c r="U399" s="30"/>
      <c r="V399" s="31">
        <f t="shared" si="430"/>
        <v>2</v>
      </c>
      <c r="W399" s="30">
        <f t="shared" si="421"/>
        <v>1</v>
      </c>
      <c r="X399" s="30"/>
      <c r="Y399" s="32">
        <f t="shared" si="453"/>
        <v>2</v>
      </c>
    </row>
    <row r="400" spans="1:25" s="1" customFormat="1" ht="11.25" customHeight="1" x14ac:dyDescent="0.25">
      <c r="A400" s="29"/>
      <c r="B400" s="27" t="s">
        <v>131</v>
      </c>
      <c r="C400" s="29"/>
      <c r="D400" s="30"/>
      <c r="E400" s="30"/>
      <c r="F400" s="31"/>
      <c r="G400" s="30"/>
      <c r="H400" s="30"/>
      <c r="I400" s="32"/>
      <c r="J400" s="29"/>
      <c r="K400" s="29"/>
      <c r="L400" s="30"/>
      <c r="M400" s="30"/>
      <c r="N400" s="31"/>
      <c r="O400" s="30"/>
      <c r="P400" s="30"/>
      <c r="Q400" s="32"/>
      <c r="R400" s="27"/>
      <c r="S400" s="29"/>
      <c r="T400" s="30"/>
      <c r="U400" s="30"/>
      <c r="V400" s="31"/>
      <c r="W400" s="30"/>
      <c r="X400" s="30"/>
      <c r="Y400" s="32"/>
    </row>
    <row r="401" spans="1:25" s="1" customFormat="1" ht="11.25" customHeight="1" x14ac:dyDescent="0.25">
      <c r="A401" s="29"/>
      <c r="B401" s="28" t="s">
        <v>210</v>
      </c>
      <c r="C401" s="29">
        <v>1</v>
      </c>
      <c r="D401" s="30">
        <f t="shared" si="418"/>
        <v>0.5</v>
      </c>
      <c r="E401" s="30"/>
      <c r="F401" s="31">
        <v>1</v>
      </c>
      <c r="G401" s="30">
        <f t="shared" si="419"/>
        <v>0.5</v>
      </c>
      <c r="H401" s="30"/>
      <c r="I401" s="32">
        <f t="shared" ref="I401" si="459">SUM(C401,F401)</f>
        <v>2</v>
      </c>
      <c r="J401" s="29"/>
      <c r="K401" s="29">
        <v>0</v>
      </c>
      <c r="L401" s="30">
        <f t="shared" si="432"/>
        <v>0</v>
      </c>
      <c r="M401" s="30"/>
      <c r="N401" s="31">
        <v>0</v>
      </c>
      <c r="O401" s="30">
        <f t="shared" si="433"/>
        <v>0</v>
      </c>
      <c r="P401" s="30"/>
      <c r="Q401" s="32">
        <f t="shared" ref="Q401" si="460">SUM(K401,N401)</f>
        <v>0</v>
      </c>
      <c r="R401" s="27"/>
      <c r="S401" s="29">
        <f t="shared" ref="S401" si="461">C401+K401</f>
        <v>1</v>
      </c>
      <c r="T401" s="30">
        <f t="shared" si="420"/>
        <v>0.5</v>
      </c>
      <c r="U401" s="30"/>
      <c r="V401" s="31">
        <f t="shared" ref="V401" si="462">F401+N401</f>
        <v>1</v>
      </c>
      <c r="W401" s="30">
        <f t="shared" si="421"/>
        <v>0.5</v>
      </c>
      <c r="X401" s="30"/>
      <c r="Y401" s="32">
        <f t="shared" ref="Y401" si="463">SUM(S401,V401)</f>
        <v>2</v>
      </c>
    </row>
    <row r="402" spans="1:25" s="1" customFormat="1" ht="11.25" customHeight="1" x14ac:dyDescent="0.25">
      <c r="A402" s="29"/>
      <c r="B402" s="28" t="s">
        <v>126</v>
      </c>
      <c r="C402" s="29">
        <v>1</v>
      </c>
      <c r="D402" s="30">
        <f t="shared" si="418"/>
        <v>0.16666666666666666</v>
      </c>
      <c r="E402" s="30"/>
      <c r="F402" s="31">
        <v>5</v>
      </c>
      <c r="G402" s="30">
        <f t="shared" si="419"/>
        <v>0.83333333333333337</v>
      </c>
      <c r="H402" s="30"/>
      <c r="I402" s="32">
        <f t="shared" ref="I402:I434" si="464">SUM(C402,F402)</f>
        <v>6</v>
      </c>
      <c r="J402" s="29"/>
      <c r="K402" s="29">
        <v>0</v>
      </c>
      <c r="L402" s="30">
        <f t="shared" si="432"/>
        <v>0</v>
      </c>
      <c r="M402" s="30"/>
      <c r="N402" s="31">
        <v>0</v>
      </c>
      <c r="O402" s="30">
        <f t="shared" si="433"/>
        <v>0</v>
      </c>
      <c r="P402" s="30"/>
      <c r="Q402" s="32">
        <f t="shared" ref="Q402:Q410" si="465">SUM(K402,N402)</f>
        <v>0</v>
      </c>
      <c r="R402" s="27"/>
      <c r="S402" s="29">
        <f t="shared" si="429"/>
        <v>1</v>
      </c>
      <c r="T402" s="30">
        <f t="shared" si="420"/>
        <v>0.16666666666666666</v>
      </c>
      <c r="U402" s="30"/>
      <c r="V402" s="31">
        <f t="shared" si="430"/>
        <v>5</v>
      </c>
      <c r="W402" s="30">
        <f t="shared" si="421"/>
        <v>0.83333333333333337</v>
      </c>
      <c r="X402" s="30"/>
      <c r="Y402" s="32">
        <f t="shared" ref="Y402:Y410" si="466">SUM(S402,V402)</f>
        <v>6</v>
      </c>
    </row>
    <row r="403" spans="1:25" s="1" customFormat="1" ht="11.25" customHeight="1" x14ac:dyDescent="0.25">
      <c r="A403" s="29"/>
      <c r="B403" s="28" t="s">
        <v>160</v>
      </c>
      <c r="C403" s="29">
        <v>16</v>
      </c>
      <c r="D403" s="30">
        <f t="shared" si="418"/>
        <v>0.66666666666666663</v>
      </c>
      <c r="E403" s="30"/>
      <c r="F403" s="31">
        <v>8</v>
      </c>
      <c r="G403" s="30">
        <f t="shared" si="419"/>
        <v>0.33333333333333331</v>
      </c>
      <c r="H403" s="30"/>
      <c r="I403" s="32">
        <f t="shared" si="464"/>
        <v>24</v>
      </c>
      <c r="J403" s="29"/>
      <c r="K403" s="29">
        <v>0</v>
      </c>
      <c r="L403" s="30">
        <f t="shared" si="432"/>
        <v>0</v>
      </c>
      <c r="M403" s="30"/>
      <c r="N403" s="31">
        <v>0</v>
      </c>
      <c r="O403" s="30">
        <f t="shared" si="433"/>
        <v>0</v>
      </c>
      <c r="P403" s="30"/>
      <c r="Q403" s="32">
        <f t="shared" si="465"/>
        <v>0</v>
      </c>
      <c r="R403" s="27"/>
      <c r="S403" s="29">
        <f t="shared" si="429"/>
        <v>16</v>
      </c>
      <c r="T403" s="30">
        <f t="shared" si="420"/>
        <v>0.66666666666666663</v>
      </c>
      <c r="U403" s="30"/>
      <c r="V403" s="31">
        <f t="shared" si="430"/>
        <v>8</v>
      </c>
      <c r="W403" s="30">
        <f t="shared" si="421"/>
        <v>0.33333333333333331</v>
      </c>
      <c r="X403" s="30"/>
      <c r="Y403" s="32">
        <f t="shared" si="466"/>
        <v>24</v>
      </c>
    </row>
    <row r="404" spans="1:25" s="1" customFormat="1" ht="11.25" customHeight="1" x14ac:dyDescent="0.25">
      <c r="A404" s="29"/>
      <c r="B404" s="28" t="s">
        <v>177</v>
      </c>
      <c r="C404" s="29">
        <v>0</v>
      </c>
      <c r="D404" s="30">
        <f t="shared" si="418"/>
        <v>0</v>
      </c>
      <c r="E404" s="30"/>
      <c r="F404" s="31">
        <v>1</v>
      </c>
      <c r="G404" s="30">
        <f t="shared" si="419"/>
        <v>1</v>
      </c>
      <c r="H404" s="30"/>
      <c r="I404" s="32">
        <f t="shared" ref="I404" si="467">SUM(C404,F404)</f>
        <v>1</v>
      </c>
      <c r="J404" s="29"/>
      <c r="K404" s="29">
        <v>0</v>
      </c>
      <c r="L404" s="30">
        <f t="shared" si="432"/>
        <v>0</v>
      </c>
      <c r="M404" s="30"/>
      <c r="N404" s="31">
        <v>0</v>
      </c>
      <c r="O404" s="30">
        <f t="shared" si="433"/>
        <v>0</v>
      </c>
      <c r="P404" s="30"/>
      <c r="Q404" s="32">
        <f t="shared" ref="Q404" si="468">SUM(K404,N404)</f>
        <v>0</v>
      </c>
      <c r="R404" s="27"/>
      <c r="S404" s="29">
        <f t="shared" ref="S404" si="469">C404+K404</f>
        <v>0</v>
      </c>
      <c r="T404" s="30">
        <f t="shared" si="420"/>
        <v>0</v>
      </c>
      <c r="U404" s="30"/>
      <c r="V404" s="31">
        <f t="shared" ref="V404" si="470">F404+N404</f>
        <v>1</v>
      </c>
      <c r="W404" s="30">
        <f t="shared" si="421"/>
        <v>1</v>
      </c>
      <c r="X404" s="30"/>
      <c r="Y404" s="32">
        <f t="shared" ref="Y404" si="471">SUM(S404,V404)</f>
        <v>1</v>
      </c>
    </row>
    <row r="405" spans="1:25" s="1" customFormat="1" ht="11.25" customHeight="1" x14ac:dyDescent="0.25">
      <c r="A405" s="29"/>
      <c r="B405" s="28" t="s">
        <v>132</v>
      </c>
      <c r="C405" s="29">
        <v>2</v>
      </c>
      <c r="D405" s="30">
        <f t="shared" si="418"/>
        <v>0.2857142857142857</v>
      </c>
      <c r="E405" s="30"/>
      <c r="F405" s="31">
        <v>5</v>
      </c>
      <c r="G405" s="30">
        <f t="shared" si="419"/>
        <v>0.7142857142857143</v>
      </c>
      <c r="H405" s="30"/>
      <c r="I405" s="32">
        <f t="shared" si="464"/>
        <v>7</v>
      </c>
      <c r="J405" s="29"/>
      <c r="K405" s="29">
        <v>0</v>
      </c>
      <c r="L405" s="30">
        <f t="shared" si="432"/>
        <v>0</v>
      </c>
      <c r="M405" s="30"/>
      <c r="N405" s="31">
        <v>0</v>
      </c>
      <c r="O405" s="30">
        <f t="shared" si="433"/>
        <v>0</v>
      </c>
      <c r="P405" s="30"/>
      <c r="Q405" s="32">
        <f t="shared" si="465"/>
        <v>0</v>
      </c>
      <c r="R405" s="27"/>
      <c r="S405" s="29">
        <f t="shared" si="429"/>
        <v>2</v>
      </c>
      <c r="T405" s="30">
        <f t="shared" si="420"/>
        <v>0.2857142857142857</v>
      </c>
      <c r="U405" s="30"/>
      <c r="V405" s="31">
        <f t="shared" si="430"/>
        <v>5</v>
      </c>
      <c r="W405" s="30">
        <f t="shared" si="421"/>
        <v>0.7142857142857143</v>
      </c>
      <c r="X405" s="30"/>
      <c r="Y405" s="32">
        <f t="shared" si="466"/>
        <v>7</v>
      </c>
    </row>
    <row r="406" spans="1:25" s="1" customFormat="1" ht="11.25" customHeight="1" x14ac:dyDescent="0.25">
      <c r="A406" s="29"/>
      <c r="B406" s="28" t="s">
        <v>133</v>
      </c>
      <c r="C406" s="29">
        <v>1</v>
      </c>
      <c r="D406" s="30">
        <f t="shared" si="418"/>
        <v>2.9411764705882353E-2</v>
      </c>
      <c r="E406" s="30"/>
      <c r="F406" s="31">
        <v>33</v>
      </c>
      <c r="G406" s="30">
        <f t="shared" si="419"/>
        <v>0.97058823529411764</v>
      </c>
      <c r="H406" s="30"/>
      <c r="I406" s="32">
        <f t="shared" si="464"/>
        <v>34</v>
      </c>
      <c r="J406" s="29"/>
      <c r="K406" s="29">
        <v>0</v>
      </c>
      <c r="L406" s="30">
        <f t="shared" si="432"/>
        <v>0</v>
      </c>
      <c r="M406" s="30"/>
      <c r="N406" s="31">
        <v>0</v>
      </c>
      <c r="O406" s="30">
        <f t="shared" si="433"/>
        <v>0</v>
      </c>
      <c r="P406" s="30"/>
      <c r="Q406" s="32">
        <f t="shared" si="465"/>
        <v>0</v>
      </c>
      <c r="R406" s="27"/>
      <c r="S406" s="29">
        <f t="shared" si="429"/>
        <v>1</v>
      </c>
      <c r="T406" s="30">
        <f t="shared" si="420"/>
        <v>2.9411764705882353E-2</v>
      </c>
      <c r="U406" s="30"/>
      <c r="V406" s="31">
        <f t="shared" si="430"/>
        <v>33</v>
      </c>
      <c r="W406" s="30">
        <f t="shared" si="421"/>
        <v>0.97058823529411764</v>
      </c>
      <c r="X406" s="30"/>
      <c r="Y406" s="32">
        <f t="shared" si="466"/>
        <v>34</v>
      </c>
    </row>
    <row r="407" spans="1:25" s="1" customFormat="1" ht="11.25" customHeight="1" x14ac:dyDescent="0.25">
      <c r="A407" s="29"/>
      <c r="B407" s="28" t="s">
        <v>127</v>
      </c>
      <c r="C407" s="29">
        <v>5</v>
      </c>
      <c r="D407" s="30">
        <f t="shared" si="418"/>
        <v>0.7142857142857143</v>
      </c>
      <c r="E407" s="30"/>
      <c r="F407" s="31">
        <v>2</v>
      </c>
      <c r="G407" s="30">
        <f t="shared" si="419"/>
        <v>0.2857142857142857</v>
      </c>
      <c r="H407" s="30"/>
      <c r="I407" s="32">
        <f t="shared" si="464"/>
        <v>7</v>
      </c>
      <c r="J407" s="29"/>
      <c r="K407" s="29">
        <v>0</v>
      </c>
      <c r="L407" s="30">
        <f t="shared" si="432"/>
        <v>0</v>
      </c>
      <c r="M407" s="30"/>
      <c r="N407" s="31">
        <v>0</v>
      </c>
      <c r="O407" s="30">
        <f t="shared" si="433"/>
        <v>0</v>
      </c>
      <c r="P407" s="30"/>
      <c r="Q407" s="32">
        <f t="shared" si="465"/>
        <v>0</v>
      </c>
      <c r="R407" s="27"/>
      <c r="S407" s="29">
        <f t="shared" si="429"/>
        <v>5</v>
      </c>
      <c r="T407" s="30">
        <f t="shared" si="420"/>
        <v>0.7142857142857143</v>
      </c>
      <c r="U407" s="30"/>
      <c r="V407" s="31">
        <f t="shared" si="430"/>
        <v>2</v>
      </c>
      <c r="W407" s="30">
        <f t="shared" si="421"/>
        <v>0.2857142857142857</v>
      </c>
      <c r="X407" s="30"/>
      <c r="Y407" s="32">
        <f t="shared" si="466"/>
        <v>7</v>
      </c>
    </row>
    <row r="408" spans="1:25" s="1" customFormat="1" ht="11.25" customHeight="1" x14ac:dyDescent="0.25">
      <c r="A408" s="29"/>
      <c r="B408" s="28" t="s">
        <v>128</v>
      </c>
      <c r="C408" s="29">
        <v>10</v>
      </c>
      <c r="D408" s="30">
        <f t="shared" si="418"/>
        <v>0.4</v>
      </c>
      <c r="E408" s="30"/>
      <c r="F408" s="31">
        <v>15</v>
      </c>
      <c r="G408" s="30">
        <f t="shared" si="419"/>
        <v>0.6</v>
      </c>
      <c r="H408" s="30"/>
      <c r="I408" s="32">
        <f t="shared" si="464"/>
        <v>25</v>
      </c>
      <c r="J408" s="29"/>
      <c r="K408" s="29">
        <v>0</v>
      </c>
      <c r="L408" s="30">
        <f t="shared" si="432"/>
        <v>0</v>
      </c>
      <c r="M408" s="30"/>
      <c r="N408" s="31">
        <v>0</v>
      </c>
      <c r="O408" s="30">
        <f t="shared" si="433"/>
        <v>0</v>
      </c>
      <c r="P408" s="30"/>
      <c r="Q408" s="32">
        <f t="shared" si="465"/>
        <v>0</v>
      </c>
      <c r="R408" s="27"/>
      <c r="S408" s="29">
        <f t="shared" si="429"/>
        <v>10</v>
      </c>
      <c r="T408" s="30">
        <f t="shared" si="420"/>
        <v>0.4</v>
      </c>
      <c r="U408" s="30"/>
      <c r="V408" s="31">
        <f t="shared" si="430"/>
        <v>15</v>
      </c>
      <c r="W408" s="30">
        <f t="shared" si="421"/>
        <v>0.6</v>
      </c>
      <c r="X408" s="30"/>
      <c r="Y408" s="32">
        <f t="shared" si="466"/>
        <v>25</v>
      </c>
    </row>
    <row r="409" spans="1:25" s="1" customFormat="1" ht="11.25" customHeight="1" x14ac:dyDescent="0.25">
      <c r="A409" s="29"/>
      <c r="B409" s="28" t="s">
        <v>190</v>
      </c>
      <c r="C409" s="29">
        <v>1</v>
      </c>
      <c r="D409" s="30">
        <f t="shared" si="418"/>
        <v>0.25</v>
      </c>
      <c r="E409" s="30"/>
      <c r="F409" s="31">
        <v>3</v>
      </c>
      <c r="G409" s="30">
        <f t="shared" si="419"/>
        <v>0.75</v>
      </c>
      <c r="H409" s="30"/>
      <c r="I409" s="32">
        <f>SUM(C409,F409)</f>
        <v>4</v>
      </c>
      <c r="J409" s="29"/>
      <c r="K409" s="29">
        <v>0</v>
      </c>
      <c r="L409" s="30">
        <f t="shared" si="432"/>
        <v>0</v>
      </c>
      <c r="M409" s="30"/>
      <c r="N409" s="31">
        <v>0</v>
      </c>
      <c r="O409" s="30">
        <f t="shared" si="433"/>
        <v>0</v>
      </c>
      <c r="P409" s="30"/>
      <c r="Q409" s="32">
        <f t="shared" ref="Q409" si="472">SUM(K409,N409)</f>
        <v>0</v>
      </c>
      <c r="R409" s="27"/>
      <c r="S409" s="29">
        <f>C409+K409</f>
        <v>1</v>
      </c>
      <c r="T409" s="30">
        <f t="shared" si="420"/>
        <v>0.25</v>
      </c>
      <c r="U409" s="30"/>
      <c r="V409" s="31">
        <f>F409+N409</f>
        <v>3</v>
      </c>
      <c r="W409" s="30">
        <f t="shared" si="421"/>
        <v>0.75</v>
      </c>
      <c r="X409" s="30"/>
      <c r="Y409" s="32">
        <f t="shared" ref="Y409" si="473">SUM(S409,V409)</f>
        <v>4</v>
      </c>
    </row>
    <row r="410" spans="1:25" s="1" customFormat="1" ht="11.25" customHeight="1" x14ac:dyDescent="0.25">
      <c r="A410" s="29"/>
      <c r="B410" s="28" t="s">
        <v>51</v>
      </c>
      <c r="C410" s="29">
        <v>33</v>
      </c>
      <c r="D410" s="30">
        <f t="shared" si="418"/>
        <v>0.7021276595744681</v>
      </c>
      <c r="E410" s="30"/>
      <c r="F410" s="31">
        <v>14</v>
      </c>
      <c r="G410" s="30">
        <f t="shared" si="419"/>
        <v>0.2978723404255319</v>
      </c>
      <c r="H410" s="30"/>
      <c r="I410" s="32">
        <f t="shared" si="464"/>
        <v>47</v>
      </c>
      <c r="J410" s="29"/>
      <c r="K410" s="29">
        <v>0</v>
      </c>
      <c r="L410" s="30">
        <f t="shared" si="432"/>
        <v>0</v>
      </c>
      <c r="M410" s="30"/>
      <c r="N410" s="31">
        <v>0</v>
      </c>
      <c r="O410" s="30">
        <f t="shared" si="433"/>
        <v>0</v>
      </c>
      <c r="P410" s="30"/>
      <c r="Q410" s="32">
        <f t="shared" si="465"/>
        <v>0</v>
      </c>
      <c r="R410" s="27"/>
      <c r="S410" s="29">
        <f t="shared" si="429"/>
        <v>33</v>
      </c>
      <c r="T410" s="30">
        <f t="shared" si="420"/>
        <v>0.7021276595744681</v>
      </c>
      <c r="U410" s="30"/>
      <c r="V410" s="31">
        <f t="shared" si="430"/>
        <v>14</v>
      </c>
      <c r="W410" s="30">
        <f t="shared" si="421"/>
        <v>0.2978723404255319</v>
      </c>
      <c r="X410" s="30"/>
      <c r="Y410" s="32">
        <f t="shared" si="466"/>
        <v>47</v>
      </c>
    </row>
    <row r="411" spans="1:25" s="1" customFormat="1" ht="11.25" customHeight="1" x14ac:dyDescent="0.25">
      <c r="A411" s="29"/>
      <c r="B411" s="28" t="s">
        <v>129</v>
      </c>
      <c r="C411" s="29">
        <v>3</v>
      </c>
      <c r="D411" s="30">
        <f t="shared" si="418"/>
        <v>0.75</v>
      </c>
      <c r="E411" s="30"/>
      <c r="F411" s="31">
        <v>1</v>
      </c>
      <c r="G411" s="30">
        <f t="shared" si="419"/>
        <v>0.25</v>
      </c>
      <c r="H411" s="30"/>
      <c r="I411" s="32">
        <f t="shared" ref="I411" si="474">SUM(C411,F411)</f>
        <v>4</v>
      </c>
      <c r="J411" s="29"/>
      <c r="K411" s="29">
        <v>0</v>
      </c>
      <c r="L411" s="30">
        <f t="shared" si="432"/>
        <v>0</v>
      </c>
      <c r="M411" s="30"/>
      <c r="N411" s="31">
        <v>0</v>
      </c>
      <c r="O411" s="30">
        <f t="shared" si="433"/>
        <v>0</v>
      </c>
      <c r="P411" s="30"/>
      <c r="Q411" s="32">
        <f t="shared" ref="Q411" si="475">SUM(K411,N411)</f>
        <v>0</v>
      </c>
      <c r="R411" s="27"/>
      <c r="S411" s="29">
        <f t="shared" ref="S411" si="476">C411+K411</f>
        <v>3</v>
      </c>
      <c r="T411" s="30">
        <f t="shared" si="420"/>
        <v>0.75</v>
      </c>
      <c r="U411" s="30"/>
      <c r="V411" s="31">
        <f t="shared" ref="V411" si="477">F411+N411</f>
        <v>1</v>
      </c>
      <c r="W411" s="30">
        <f t="shared" si="421"/>
        <v>0.25</v>
      </c>
      <c r="X411" s="30"/>
      <c r="Y411" s="32">
        <f t="shared" ref="Y411" si="478">SUM(S411,V411)</f>
        <v>4</v>
      </c>
    </row>
    <row r="412" spans="1:25" s="1" customFormat="1" ht="6.65" customHeight="1" x14ac:dyDescent="0.25">
      <c r="A412" s="29"/>
      <c r="B412" s="27"/>
      <c r="C412" s="29"/>
      <c r="D412" s="30"/>
      <c r="E412" s="30"/>
      <c r="F412" s="31"/>
      <c r="G412" s="30"/>
      <c r="H412" s="30"/>
      <c r="I412" s="32"/>
      <c r="J412" s="29"/>
      <c r="K412" s="29"/>
      <c r="L412" s="30"/>
      <c r="M412" s="30"/>
      <c r="N412" s="31"/>
      <c r="O412" s="30"/>
      <c r="P412" s="30"/>
      <c r="Q412" s="32"/>
      <c r="R412" s="27"/>
      <c r="S412" s="29"/>
      <c r="T412" s="30"/>
      <c r="U412" s="30"/>
      <c r="V412" s="31"/>
      <c r="W412" s="30"/>
      <c r="X412" s="30"/>
      <c r="Y412" s="32"/>
    </row>
    <row r="413" spans="1:25" s="1" customFormat="1" ht="11.25" customHeight="1" x14ac:dyDescent="0.25">
      <c r="A413" s="15" t="s">
        <v>246</v>
      </c>
      <c r="B413" s="27"/>
      <c r="C413" s="29"/>
      <c r="D413" s="30"/>
      <c r="E413" s="30"/>
      <c r="F413" s="31"/>
      <c r="G413" s="30"/>
      <c r="H413" s="30"/>
      <c r="I413" s="32"/>
      <c r="J413" s="29"/>
      <c r="K413" s="29"/>
      <c r="L413" s="30"/>
      <c r="M413" s="30"/>
      <c r="N413" s="31"/>
      <c r="O413" s="30"/>
      <c r="P413" s="30"/>
      <c r="Q413" s="32"/>
      <c r="R413" s="27"/>
      <c r="S413" s="29"/>
      <c r="T413" s="30"/>
      <c r="U413" s="30"/>
      <c r="V413" s="31"/>
      <c r="W413" s="30"/>
      <c r="X413" s="30"/>
      <c r="Y413" s="32"/>
    </row>
    <row r="414" spans="1:25" s="1" customFormat="1" ht="11.25" customHeight="1" x14ac:dyDescent="0.25">
      <c r="A414" s="29"/>
      <c r="B414" s="27" t="s">
        <v>134</v>
      </c>
      <c r="C414" s="29"/>
      <c r="D414" s="30"/>
      <c r="E414" s="30"/>
      <c r="F414" s="31"/>
      <c r="G414" s="30"/>
      <c r="H414" s="30"/>
      <c r="I414" s="32"/>
      <c r="J414" s="29"/>
      <c r="K414" s="29"/>
      <c r="L414" s="30"/>
      <c r="M414" s="30"/>
      <c r="N414" s="31"/>
      <c r="O414" s="30"/>
      <c r="P414" s="30"/>
      <c r="Q414" s="32"/>
      <c r="R414" s="27"/>
      <c r="S414" s="29"/>
      <c r="T414" s="30"/>
      <c r="U414" s="30"/>
      <c r="V414" s="31"/>
      <c r="W414" s="30"/>
      <c r="X414" s="30"/>
      <c r="Y414" s="32"/>
    </row>
    <row r="415" spans="1:25" s="1" customFormat="1" ht="11.25" customHeight="1" x14ac:dyDescent="0.25">
      <c r="A415" s="29"/>
      <c r="B415" s="28" t="s">
        <v>126</v>
      </c>
      <c r="C415" s="29">
        <v>1</v>
      </c>
      <c r="D415" s="30">
        <f t="shared" si="418"/>
        <v>0.33333333333333331</v>
      </c>
      <c r="E415" s="30"/>
      <c r="F415" s="31">
        <v>2</v>
      </c>
      <c r="G415" s="30">
        <f t="shared" si="419"/>
        <v>0.66666666666666663</v>
      </c>
      <c r="H415" s="30"/>
      <c r="I415" s="32">
        <f>SUM(C415,F415)</f>
        <v>3</v>
      </c>
      <c r="J415" s="29"/>
      <c r="K415" s="29">
        <v>0</v>
      </c>
      <c r="L415" s="30">
        <f t="shared" si="432"/>
        <v>0</v>
      </c>
      <c r="M415" s="30"/>
      <c r="N415" s="31">
        <v>0</v>
      </c>
      <c r="O415" s="30">
        <f t="shared" si="433"/>
        <v>0</v>
      </c>
      <c r="P415" s="30"/>
      <c r="Q415" s="32">
        <f>SUM(K415,N415)</f>
        <v>0</v>
      </c>
      <c r="R415" s="27"/>
      <c r="S415" s="29">
        <f t="shared" ref="S415" si="479">C415+K415</f>
        <v>1</v>
      </c>
      <c r="T415" s="30">
        <f t="shared" si="420"/>
        <v>0.33333333333333331</v>
      </c>
      <c r="U415" s="30"/>
      <c r="V415" s="31">
        <f t="shared" ref="V415" si="480">F415+N415</f>
        <v>2</v>
      </c>
      <c r="W415" s="30">
        <f t="shared" si="421"/>
        <v>0.66666666666666663</v>
      </c>
      <c r="X415" s="30"/>
      <c r="Y415" s="32">
        <f>SUM(S415,V415)</f>
        <v>3</v>
      </c>
    </row>
    <row r="416" spans="1:25" s="1" customFormat="1" ht="11.25" customHeight="1" x14ac:dyDescent="0.25">
      <c r="A416" s="29"/>
      <c r="B416" s="28" t="s">
        <v>160</v>
      </c>
      <c r="C416" s="29">
        <v>6</v>
      </c>
      <c r="D416" s="30">
        <f t="shared" si="418"/>
        <v>0.8571428571428571</v>
      </c>
      <c r="E416" s="30"/>
      <c r="F416" s="31">
        <v>1</v>
      </c>
      <c r="G416" s="30">
        <f t="shared" si="419"/>
        <v>0.14285714285714285</v>
      </c>
      <c r="H416" s="30"/>
      <c r="I416" s="32">
        <f>SUM(C416,F416)</f>
        <v>7</v>
      </c>
      <c r="J416" s="29"/>
      <c r="K416" s="29">
        <v>0</v>
      </c>
      <c r="L416" s="30">
        <f t="shared" si="432"/>
        <v>0</v>
      </c>
      <c r="M416" s="30"/>
      <c r="N416" s="31">
        <v>0</v>
      </c>
      <c r="O416" s="30">
        <f t="shared" si="433"/>
        <v>0</v>
      </c>
      <c r="P416" s="30"/>
      <c r="Q416" s="32">
        <f>SUM(K416,N416)</f>
        <v>0</v>
      </c>
      <c r="R416" s="27"/>
      <c r="S416" s="29">
        <f t="shared" si="429"/>
        <v>6</v>
      </c>
      <c r="T416" s="30">
        <f t="shared" si="420"/>
        <v>0.8571428571428571</v>
      </c>
      <c r="U416" s="30"/>
      <c r="V416" s="31">
        <f t="shared" si="430"/>
        <v>1</v>
      </c>
      <c r="W416" s="30">
        <f t="shared" si="421"/>
        <v>0.14285714285714285</v>
      </c>
      <c r="X416" s="30"/>
      <c r="Y416" s="32">
        <f>SUM(S416,V416)</f>
        <v>7</v>
      </c>
    </row>
    <row r="417" spans="1:25" s="1" customFormat="1" ht="11.25" customHeight="1" x14ac:dyDescent="0.25">
      <c r="A417" s="29"/>
      <c r="B417" s="28" t="s">
        <v>177</v>
      </c>
      <c r="C417" s="29">
        <v>1</v>
      </c>
      <c r="D417" s="30">
        <f t="shared" si="418"/>
        <v>1</v>
      </c>
      <c r="E417" s="30"/>
      <c r="F417" s="31">
        <v>0</v>
      </c>
      <c r="G417" s="30">
        <f t="shared" si="419"/>
        <v>0</v>
      </c>
      <c r="H417" s="30"/>
      <c r="I417" s="32">
        <f>SUM(C417,F417)</f>
        <v>1</v>
      </c>
      <c r="J417" s="29"/>
      <c r="K417" s="29">
        <v>0</v>
      </c>
      <c r="L417" s="30">
        <f t="shared" si="432"/>
        <v>0</v>
      </c>
      <c r="M417" s="30"/>
      <c r="N417" s="31">
        <v>0</v>
      </c>
      <c r="O417" s="30">
        <f t="shared" si="433"/>
        <v>0</v>
      </c>
      <c r="P417" s="30"/>
      <c r="Q417" s="32">
        <f>SUM(K417,N417)</f>
        <v>0</v>
      </c>
      <c r="R417" s="27"/>
      <c r="S417" s="29">
        <f t="shared" ref="S417" si="481">C417+K417</f>
        <v>1</v>
      </c>
      <c r="T417" s="30">
        <f t="shared" si="420"/>
        <v>1</v>
      </c>
      <c r="U417" s="30"/>
      <c r="V417" s="31">
        <f t="shared" ref="V417" si="482">F417+N417</f>
        <v>0</v>
      </c>
      <c r="W417" s="30">
        <f t="shared" si="421"/>
        <v>0</v>
      </c>
      <c r="X417" s="30"/>
      <c r="Y417" s="32">
        <f>SUM(S417,V417)</f>
        <v>1</v>
      </c>
    </row>
    <row r="418" spans="1:25" s="1" customFormat="1" ht="11.25" customHeight="1" x14ac:dyDescent="0.25">
      <c r="A418" s="29"/>
      <c r="B418" s="28" t="s">
        <v>133</v>
      </c>
      <c r="C418" s="29">
        <v>2</v>
      </c>
      <c r="D418" s="30">
        <f t="shared" si="418"/>
        <v>7.6923076923076927E-2</v>
      </c>
      <c r="E418" s="30"/>
      <c r="F418" s="31">
        <v>24</v>
      </c>
      <c r="G418" s="30">
        <f t="shared" si="419"/>
        <v>0.92307692307692313</v>
      </c>
      <c r="H418" s="30"/>
      <c r="I418" s="32">
        <f t="shared" si="464"/>
        <v>26</v>
      </c>
      <c r="J418" s="29"/>
      <c r="K418" s="29">
        <v>0</v>
      </c>
      <c r="L418" s="30">
        <f t="shared" si="432"/>
        <v>0</v>
      </c>
      <c r="M418" s="30"/>
      <c r="N418" s="31">
        <v>0</v>
      </c>
      <c r="O418" s="30">
        <f t="shared" si="433"/>
        <v>0</v>
      </c>
      <c r="P418" s="30"/>
      <c r="Q418" s="32">
        <f t="shared" ref="Q418:Q420" si="483">SUM(K418,N418)</f>
        <v>0</v>
      </c>
      <c r="R418" s="27"/>
      <c r="S418" s="29">
        <f t="shared" si="429"/>
        <v>2</v>
      </c>
      <c r="T418" s="30">
        <f t="shared" si="420"/>
        <v>7.6923076923076927E-2</v>
      </c>
      <c r="U418" s="30"/>
      <c r="V418" s="31">
        <f t="shared" si="430"/>
        <v>24</v>
      </c>
      <c r="W418" s="30">
        <f t="shared" si="421"/>
        <v>0.92307692307692313</v>
      </c>
      <c r="X418" s="30"/>
      <c r="Y418" s="32">
        <f t="shared" ref="Y418:Y420" si="484">SUM(S418,V418)</f>
        <v>26</v>
      </c>
    </row>
    <row r="419" spans="1:25" s="1" customFormat="1" ht="11.25" customHeight="1" x14ac:dyDescent="0.25">
      <c r="A419" s="29"/>
      <c r="B419" s="28" t="s">
        <v>127</v>
      </c>
      <c r="C419" s="29">
        <v>0</v>
      </c>
      <c r="D419" s="30">
        <f t="shared" si="418"/>
        <v>0</v>
      </c>
      <c r="E419" s="30"/>
      <c r="F419" s="31">
        <v>1</v>
      </c>
      <c r="G419" s="30">
        <f t="shared" si="419"/>
        <v>1</v>
      </c>
      <c r="H419" s="30"/>
      <c r="I419" s="32">
        <f t="shared" ref="I419" si="485">SUM(C419,F419)</f>
        <v>1</v>
      </c>
      <c r="J419" s="29"/>
      <c r="K419" s="29">
        <v>0</v>
      </c>
      <c r="L419" s="30">
        <f t="shared" si="432"/>
        <v>0</v>
      </c>
      <c r="M419" s="30"/>
      <c r="N419" s="31">
        <v>0</v>
      </c>
      <c r="O419" s="30">
        <f t="shared" si="433"/>
        <v>0</v>
      </c>
      <c r="P419" s="30"/>
      <c r="Q419" s="32">
        <f t="shared" ref="Q419" si="486">SUM(K419,N419)</f>
        <v>0</v>
      </c>
      <c r="R419" s="27"/>
      <c r="S419" s="29">
        <f t="shared" ref="S419" si="487">C419+K419</f>
        <v>0</v>
      </c>
      <c r="T419" s="30">
        <f t="shared" si="420"/>
        <v>0</v>
      </c>
      <c r="U419" s="30"/>
      <c r="V419" s="31">
        <f t="shared" ref="V419" si="488">F419+N419</f>
        <v>1</v>
      </c>
      <c r="W419" s="30">
        <f t="shared" si="421"/>
        <v>1</v>
      </c>
      <c r="X419" s="30"/>
      <c r="Y419" s="32">
        <f t="shared" ref="Y419" si="489">SUM(S419,V419)</f>
        <v>1</v>
      </c>
    </row>
    <row r="420" spans="1:25" s="1" customFormat="1" ht="11.25" customHeight="1" x14ac:dyDescent="0.25">
      <c r="A420" s="29"/>
      <c r="B420" s="28" t="s">
        <v>128</v>
      </c>
      <c r="C420" s="29">
        <v>3</v>
      </c>
      <c r="D420" s="30">
        <f t="shared" si="418"/>
        <v>0.75</v>
      </c>
      <c r="E420" s="30"/>
      <c r="F420" s="31">
        <v>1</v>
      </c>
      <c r="G420" s="30">
        <f t="shared" si="419"/>
        <v>0.25</v>
      </c>
      <c r="H420" s="30"/>
      <c r="I420" s="32">
        <f t="shared" si="464"/>
        <v>4</v>
      </c>
      <c r="J420" s="29"/>
      <c r="K420" s="29">
        <v>1</v>
      </c>
      <c r="L420" s="30">
        <f t="shared" si="432"/>
        <v>1</v>
      </c>
      <c r="M420" s="30"/>
      <c r="N420" s="31">
        <v>0</v>
      </c>
      <c r="O420" s="30">
        <f t="shared" si="433"/>
        <v>0</v>
      </c>
      <c r="P420" s="30"/>
      <c r="Q420" s="32">
        <f t="shared" si="483"/>
        <v>1</v>
      </c>
      <c r="R420" s="27"/>
      <c r="S420" s="29">
        <f t="shared" si="429"/>
        <v>4</v>
      </c>
      <c r="T420" s="30">
        <f t="shared" si="420"/>
        <v>0.8</v>
      </c>
      <c r="U420" s="30"/>
      <c r="V420" s="31">
        <f t="shared" si="430"/>
        <v>1</v>
      </c>
      <c r="W420" s="30">
        <f t="shared" si="421"/>
        <v>0.2</v>
      </c>
      <c r="X420" s="30"/>
      <c r="Y420" s="32">
        <f t="shared" si="484"/>
        <v>5</v>
      </c>
    </row>
    <row r="421" spans="1:25" s="1" customFormat="1" ht="9" customHeight="1" x14ac:dyDescent="0.25">
      <c r="A421" s="29"/>
      <c r="B421" s="27"/>
      <c r="C421" s="29"/>
      <c r="D421" s="30"/>
      <c r="E421" s="30"/>
      <c r="F421" s="31"/>
      <c r="G421" s="30"/>
      <c r="H421" s="30"/>
      <c r="I421" s="32"/>
      <c r="J421" s="29"/>
      <c r="K421" s="29"/>
      <c r="L421" s="30"/>
      <c r="M421" s="30"/>
      <c r="N421" s="31"/>
      <c r="O421" s="30"/>
      <c r="P421" s="30"/>
      <c r="Q421" s="32"/>
      <c r="R421" s="27"/>
      <c r="S421" s="29"/>
      <c r="T421" s="30"/>
      <c r="U421" s="30"/>
      <c r="V421" s="31"/>
      <c r="W421" s="30"/>
      <c r="X421" s="30"/>
      <c r="Y421" s="32"/>
    </row>
    <row r="422" spans="1:25" s="2" customFormat="1" ht="11.25" customHeight="1" x14ac:dyDescent="0.25">
      <c r="A422" s="15"/>
      <c r="B422" s="4" t="s">
        <v>215</v>
      </c>
      <c r="C422" s="15">
        <f>SUM(C369:C421)</f>
        <v>222</v>
      </c>
      <c r="D422" s="30">
        <f t="shared" si="418"/>
        <v>0.44488977955911824</v>
      </c>
      <c r="E422" s="30"/>
      <c r="F422" s="7">
        <f>SUM(F369:F421)</f>
        <v>277</v>
      </c>
      <c r="G422" s="30">
        <f t="shared" si="419"/>
        <v>0.55511022044088176</v>
      </c>
      <c r="H422" s="30"/>
      <c r="I422" s="9">
        <f t="shared" si="464"/>
        <v>499</v>
      </c>
      <c r="J422" s="29"/>
      <c r="K422" s="15">
        <f>SUM(K369:K421)</f>
        <v>1</v>
      </c>
      <c r="L422" s="30">
        <f t="shared" si="432"/>
        <v>1</v>
      </c>
      <c r="M422" s="30"/>
      <c r="N422" s="7">
        <f>SUM(N369:N421)</f>
        <v>0</v>
      </c>
      <c r="O422" s="30">
        <f t="shared" si="433"/>
        <v>0</v>
      </c>
      <c r="P422" s="30"/>
      <c r="Q422" s="9">
        <f t="shared" ref="Q422" si="490">SUM(K422,N422)</f>
        <v>1</v>
      </c>
      <c r="R422" s="27"/>
      <c r="S422" s="15">
        <f t="shared" si="429"/>
        <v>223</v>
      </c>
      <c r="T422" s="30">
        <f t="shared" si="420"/>
        <v>0.44600000000000001</v>
      </c>
      <c r="U422" s="30"/>
      <c r="V422" s="7">
        <f t="shared" si="430"/>
        <v>277</v>
      </c>
      <c r="W422" s="30">
        <f t="shared" si="421"/>
        <v>0.55400000000000005</v>
      </c>
      <c r="X422" s="30"/>
      <c r="Y422" s="9">
        <f t="shared" ref="Y422" si="491">SUM(S422,V422)</f>
        <v>500</v>
      </c>
    </row>
    <row r="423" spans="1:25" s="1" customFormat="1" ht="9" customHeight="1" x14ac:dyDescent="0.25">
      <c r="A423" s="35"/>
      <c r="B423" s="27"/>
      <c r="C423" s="27"/>
      <c r="D423" s="30"/>
      <c r="E423" s="30"/>
      <c r="F423" s="27"/>
      <c r="G423" s="30"/>
      <c r="H423" s="30"/>
      <c r="I423" s="32"/>
      <c r="J423" s="29"/>
      <c r="K423" s="27"/>
      <c r="L423" s="30"/>
      <c r="M423" s="30"/>
      <c r="N423" s="31"/>
      <c r="O423" s="30"/>
      <c r="P423" s="30"/>
      <c r="Q423" s="32"/>
      <c r="R423" s="27"/>
      <c r="S423" s="29"/>
      <c r="T423" s="30"/>
      <c r="U423" s="30"/>
      <c r="V423" s="31"/>
      <c r="W423" s="30"/>
      <c r="X423" s="30"/>
      <c r="Y423" s="32"/>
    </row>
    <row r="424" spans="1:25" s="1" customFormat="1" ht="11.25" customHeight="1" x14ac:dyDescent="0.25">
      <c r="A424" s="15" t="s">
        <v>14</v>
      </c>
      <c r="B424" s="27"/>
      <c r="C424" s="29"/>
      <c r="D424" s="30"/>
      <c r="E424" s="30"/>
      <c r="F424" s="31"/>
      <c r="G424" s="30"/>
      <c r="H424" s="30"/>
      <c r="I424" s="32"/>
      <c r="J424" s="29"/>
      <c r="K424" s="29"/>
      <c r="L424" s="30"/>
      <c r="M424" s="30"/>
      <c r="N424" s="31"/>
      <c r="O424" s="30"/>
      <c r="P424" s="30"/>
      <c r="Q424" s="32"/>
      <c r="R424" s="27"/>
      <c r="S424" s="29"/>
      <c r="T424" s="30"/>
      <c r="U424" s="30"/>
      <c r="V424" s="31"/>
      <c r="W424" s="30"/>
      <c r="X424" s="30"/>
      <c r="Y424" s="32"/>
    </row>
    <row r="425" spans="1:25" s="11" customFormat="1" ht="11.25" customHeight="1" x14ac:dyDescent="0.25">
      <c r="A425" s="15"/>
      <c r="B425" s="27" t="s">
        <v>161</v>
      </c>
      <c r="C425" s="29">
        <v>11</v>
      </c>
      <c r="D425" s="30">
        <f t="shared" si="418"/>
        <v>0.73333333333333328</v>
      </c>
      <c r="E425" s="30"/>
      <c r="F425" s="31">
        <v>4</v>
      </c>
      <c r="G425" s="30">
        <f t="shared" si="419"/>
        <v>0.26666666666666666</v>
      </c>
      <c r="H425" s="30"/>
      <c r="I425" s="32">
        <f>SUM(C425,F425)</f>
        <v>15</v>
      </c>
      <c r="J425" s="29"/>
      <c r="K425" s="29"/>
      <c r="L425" s="30"/>
      <c r="M425" s="30"/>
      <c r="N425" s="31"/>
      <c r="O425" s="30"/>
      <c r="P425" s="30"/>
      <c r="Q425" s="32">
        <f>SUM(K425,N425)</f>
        <v>0</v>
      </c>
      <c r="R425" s="27"/>
      <c r="S425" s="29">
        <f t="shared" ref="S425:S434" si="492">C425+K425</f>
        <v>11</v>
      </c>
      <c r="T425" s="30">
        <f t="shared" si="420"/>
        <v>0.73333333333333328</v>
      </c>
      <c r="U425" s="30"/>
      <c r="V425" s="31">
        <f t="shared" ref="V425:V434" si="493">F425+N425</f>
        <v>4</v>
      </c>
      <c r="W425" s="30">
        <f t="shared" si="421"/>
        <v>0.26666666666666666</v>
      </c>
      <c r="X425" s="30"/>
      <c r="Y425" s="32">
        <f>SUM(S425,V425)</f>
        <v>15</v>
      </c>
    </row>
    <row r="426" spans="1:25" s="1" customFormat="1" ht="11.25" customHeight="1" x14ac:dyDescent="0.25">
      <c r="A426" s="15"/>
      <c r="B426" s="27" t="s">
        <v>162</v>
      </c>
      <c r="C426" s="29"/>
      <c r="D426" s="30"/>
      <c r="E426" s="30"/>
      <c r="F426" s="31"/>
      <c r="G426" s="30"/>
      <c r="H426" s="30"/>
      <c r="I426" s="32"/>
      <c r="J426" s="29"/>
      <c r="K426" s="29"/>
      <c r="L426" s="30"/>
      <c r="M426" s="30"/>
      <c r="N426" s="31"/>
      <c r="O426" s="30"/>
      <c r="P426" s="30"/>
      <c r="Q426" s="32"/>
      <c r="R426" s="27"/>
      <c r="S426" s="29"/>
      <c r="T426" s="30"/>
      <c r="U426" s="30"/>
      <c r="V426" s="31"/>
      <c r="W426" s="30"/>
      <c r="X426" s="30"/>
      <c r="Y426" s="32"/>
    </row>
    <row r="427" spans="1:25" s="1" customFormat="1" ht="11.25" customHeight="1" x14ac:dyDescent="0.25">
      <c r="A427" s="29"/>
      <c r="B427" s="28" t="s">
        <v>135</v>
      </c>
      <c r="C427" s="29">
        <v>19</v>
      </c>
      <c r="D427" s="30">
        <f t="shared" ref="D427:D436" si="494">IFERROR(C427/I427,0)</f>
        <v>0.76</v>
      </c>
      <c r="E427" s="30"/>
      <c r="F427" s="31">
        <v>6</v>
      </c>
      <c r="G427" s="30">
        <f t="shared" ref="G427:G436" si="495">IFERROR(F427/I427,0)</f>
        <v>0.24</v>
      </c>
      <c r="H427" s="30"/>
      <c r="I427" s="32">
        <f t="shared" si="464"/>
        <v>25</v>
      </c>
      <c r="J427" s="29"/>
      <c r="K427" s="29"/>
      <c r="L427" s="30"/>
      <c r="M427" s="30"/>
      <c r="N427" s="31"/>
      <c r="O427" s="30"/>
      <c r="P427" s="30"/>
      <c r="Q427" s="32">
        <f t="shared" ref="Q427:Q431" si="496">SUM(K427,N427)</f>
        <v>0</v>
      </c>
      <c r="R427" s="27"/>
      <c r="S427" s="29">
        <f t="shared" si="492"/>
        <v>19</v>
      </c>
      <c r="T427" s="30">
        <f t="shared" ref="T427:T436" si="497">IFERROR(S427/Y427,0)</f>
        <v>0.76</v>
      </c>
      <c r="U427" s="30"/>
      <c r="V427" s="31">
        <f t="shared" si="493"/>
        <v>6</v>
      </c>
      <c r="W427" s="30">
        <f t="shared" ref="W427:W434" si="498">IFERROR(V427/Y427,0)</f>
        <v>0.24</v>
      </c>
      <c r="X427" s="30"/>
      <c r="Y427" s="32">
        <f t="shared" ref="Y427:Y431" si="499">SUM(S427,V427)</f>
        <v>25</v>
      </c>
    </row>
    <row r="428" spans="1:25" s="1" customFormat="1" ht="11.25" customHeight="1" x14ac:dyDescent="0.25">
      <c r="A428" s="29"/>
      <c r="B428" s="28" t="s">
        <v>136</v>
      </c>
      <c r="C428" s="29">
        <v>22</v>
      </c>
      <c r="D428" s="30">
        <f t="shared" si="494"/>
        <v>0.75862068965517238</v>
      </c>
      <c r="E428" s="30"/>
      <c r="F428" s="31">
        <v>7</v>
      </c>
      <c r="G428" s="30">
        <f t="shared" si="495"/>
        <v>0.2413793103448276</v>
      </c>
      <c r="H428" s="30"/>
      <c r="I428" s="32">
        <f t="shared" si="464"/>
        <v>29</v>
      </c>
      <c r="J428" s="29"/>
      <c r="K428" s="29"/>
      <c r="L428" s="30"/>
      <c r="M428" s="30"/>
      <c r="N428" s="31"/>
      <c r="O428" s="30"/>
      <c r="P428" s="30"/>
      <c r="Q428" s="32">
        <f t="shared" si="496"/>
        <v>0</v>
      </c>
      <c r="R428" s="27"/>
      <c r="S428" s="29">
        <f t="shared" si="492"/>
        <v>22</v>
      </c>
      <c r="T428" s="30">
        <f t="shared" si="497"/>
        <v>0.75862068965517238</v>
      </c>
      <c r="U428" s="30"/>
      <c r="V428" s="31">
        <f t="shared" si="493"/>
        <v>7</v>
      </c>
      <c r="W428" s="30">
        <f t="shared" si="498"/>
        <v>0.2413793103448276</v>
      </c>
      <c r="X428" s="30"/>
      <c r="Y428" s="32">
        <f t="shared" si="499"/>
        <v>29</v>
      </c>
    </row>
    <row r="429" spans="1:25" s="1" customFormat="1" ht="11.25" customHeight="1" x14ac:dyDescent="0.25">
      <c r="A429" s="29"/>
      <c r="B429" s="28" t="s">
        <v>137</v>
      </c>
      <c r="C429" s="29">
        <v>71</v>
      </c>
      <c r="D429" s="30">
        <f t="shared" si="494"/>
        <v>0.84523809523809523</v>
      </c>
      <c r="E429" s="30"/>
      <c r="F429" s="31">
        <v>13</v>
      </c>
      <c r="G429" s="30">
        <f t="shared" si="495"/>
        <v>0.15476190476190477</v>
      </c>
      <c r="H429" s="30"/>
      <c r="I429" s="32">
        <f t="shared" si="464"/>
        <v>84</v>
      </c>
      <c r="J429" s="29"/>
      <c r="K429" s="29"/>
      <c r="L429" s="30"/>
      <c r="M429" s="30"/>
      <c r="N429" s="31"/>
      <c r="O429" s="30"/>
      <c r="P429" s="30"/>
      <c r="Q429" s="32">
        <f t="shared" si="496"/>
        <v>0</v>
      </c>
      <c r="R429" s="27"/>
      <c r="S429" s="29">
        <f t="shared" si="492"/>
        <v>71</v>
      </c>
      <c r="T429" s="30">
        <f t="shared" si="497"/>
        <v>0.84523809523809523</v>
      </c>
      <c r="U429" s="30"/>
      <c r="V429" s="31">
        <f t="shared" si="493"/>
        <v>13</v>
      </c>
      <c r="W429" s="30">
        <f t="shared" si="498"/>
        <v>0.15476190476190477</v>
      </c>
      <c r="X429" s="30"/>
      <c r="Y429" s="32">
        <f t="shared" si="499"/>
        <v>84</v>
      </c>
    </row>
    <row r="430" spans="1:25" s="1" customFormat="1" ht="11.25" customHeight="1" x14ac:dyDescent="0.25">
      <c r="A430" s="29"/>
      <c r="B430" s="28" t="s">
        <v>138</v>
      </c>
      <c r="C430" s="29">
        <v>31</v>
      </c>
      <c r="D430" s="30">
        <f t="shared" si="494"/>
        <v>0.79487179487179482</v>
      </c>
      <c r="E430" s="30"/>
      <c r="F430" s="31">
        <v>8</v>
      </c>
      <c r="G430" s="30">
        <f t="shared" si="495"/>
        <v>0.20512820512820512</v>
      </c>
      <c r="H430" s="30"/>
      <c r="I430" s="32">
        <f t="shared" si="464"/>
        <v>39</v>
      </c>
      <c r="J430" s="29"/>
      <c r="K430" s="29"/>
      <c r="L430" s="30"/>
      <c r="M430" s="30"/>
      <c r="N430" s="31"/>
      <c r="O430" s="30"/>
      <c r="P430" s="30"/>
      <c r="Q430" s="32">
        <f t="shared" si="496"/>
        <v>0</v>
      </c>
      <c r="R430" s="27"/>
      <c r="S430" s="29">
        <f t="shared" si="492"/>
        <v>31</v>
      </c>
      <c r="T430" s="30">
        <f t="shared" si="497"/>
        <v>0.79487179487179482</v>
      </c>
      <c r="U430" s="30"/>
      <c r="V430" s="31">
        <f t="shared" si="493"/>
        <v>8</v>
      </c>
      <c r="W430" s="30">
        <f t="shared" si="498"/>
        <v>0.20512820512820512</v>
      </c>
      <c r="X430" s="30"/>
      <c r="Y430" s="32">
        <f t="shared" si="499"/>
        <v>39</v>
      </c>
    </row>
    <row r="431" spans="1:25" s="1" customFormat="1" ht="11.25" customHeight="1" x14ac:dyDescent="0.25">
      <c r="A431" s="29"/>
      <c r="B431" s="28" t="s">
        <v>139</v>
      </c>
      <c r="C431" s="29">
        <v>4</v>
      </c>
      <c r="D431" s="30">
        <f t="shared" si="494"/>
        <v>1</v>
      </c>
      <c r="E431" s="30"/>
      <c r="F431" s="31">
        <v>0</v>
      </c>
      <c r="G431" s="30">
        <f t="shared" si="495"/>
        <v>0</v>
      </c>
      <c r="H431" s="30"/>
      <c r="I431" s="32">
        <f t="shared" si="464"/>
        <v>4</v>
      </c>
      <c r="J431" s="29"/>
      <c r="K431" s="29"/>
      <c r="L431" s="30"/>
      <c r="M431" s="30"/>
      <c r="N431" s="31"/>
      <c r="O431" s="30"/>
      <c r="P431" s="30"/>
      <c r="Q431" s="32">
        <f t="shared" si="496"/>
        <v>0</v>
      </c>
      <c r="R431" s="27"/>
      <c r="S431" s="29">
        <f t="shared" si="492"/>
        <v>4</v>
      </c>
      <c r="T431" s="30">
        <f t="shared" si="497"/>
        <v>1</v>
      </c>
      <c r="U431" s="30"/>
      <c r="V431" s="31">
        <f t="shared" si="493"/>
        <v>0</v>
      </c>
      <c r="W431" s="30">
        <f t="shared" si="498"/>
        <v>0</v>
      </c>
      <c r="X431" s="30"/>
      <c r="Y431" s="32">
        <f t="shared" si="499"/>
        <v>4</v>
      </c>
    </row>
    <row r="432" spans="1:25" s="1" customFormat="1" ht="11.25" customHeight="1" x14ac:dyDescent="0.25">
      <c r="A432" s="29"/>
      <c r="B432" s="28" t="s">
        <v>140</v>
      </c>
      <c r="C432" s="29">
        <v>2</v>
      </c>
      <c r="D432" s="30">
        <f t="shared" si="494"/>
        <v>0.66666666666666663</v>
      </c>
      <c r="E432" s="30"/>
      <c r="F432" s="31">
        <v>1</v>
      </c>
      <c r="G432" s="30">
        <f t="shared" si="495"/>
        <v>0.33333333333333331</v>
      </c>
      <c r="H432" s="30"/>
      <c r="I432" s="32">
        <f>SUM(C432,F432)</f>
        <v>3</v>
      </c>
      <c r="J432" s="29"/>
      <c r="K432" s="29"/>
      <c r="L432" s="30"/>
      <c r="M432" s="30"/>
      <c r="N432" s="31"/>
      <c r="O432" s="30"/>
      <c r="P432" s="30"/>
      <c r="Q432" s="32">
        <f>SUM(K432,N432)</f>
        <v>0</v>
      </c>
      <c r="R432" s="27"/>
      <c r="S432" s="29">
        <f t="shared" si="492"/>
        <v>2</v>
      </c>
      <c r="T432" s="30">
        <f t="shared" si="497"/>
        <v>0.66666666666666663</v>
      </c>
      <c r="U432" s="30"/>
      <c r="V432" s="31">
        <f t="shared" si="493"/>
        <v>1</v>
      </c>
      <c r="W432" s="30">
        <f t="shared" si="498"/>
        <v>0.33333333333333331</v>
      </c>
      <c r="X432" s="30"/>
      <c r="Y432" s="32">
        <f>SUM(S432,V432)</f>
        <v>3</v>
      </c>
    </row>
    <row r="433" spans="1:25" s="1" customFormat="1" ht="9" customHeight="1" x14ac:dyDescent="0.25">
      <c r="A433" s="29"/>
      <c r="B433" s="27"/>
      <c r="C433" s="29"/>
      <c r="D433" s="30"/>
      <c r="E433" s="30"/>
      <c r="F433" s="31"/>
      <c r="G433" s="30"/>
      <c r="H433" s="30"/>
      <c r="I433" s="32"/>
      <c r="J433" s="29"/>
      <c r="K433" s="29"/>
      <c r="L433" s="30"/>
      <c r="M433" s="30"/>
      <c r="N433" s="31"/>
      <c r="O433" s="30"/>
      <c r="P433" s="30"/>
      <c r="Q433" s="32"/>
      <c r="R433" s="27"/>
      <c r="S433" s="29"/>
      <c r="T433" s="30"/>
      <c r="U433" s="30"/>
      <c r="V433" s="31"/>
      <c r="W433" s="30"/>
      <c r="X433" s="30"/>
      <c r="Y433" s="32"/>
    </row>
    <row r="434" spans="1:25" s="2" customFormat="1" ht="11.25" customHeight="1" x14ac:dyDescent="0.25">
      <c r="A434" s="15"/>
      <c r="B434" s="4" t="s">
        <v>215</v>
      </c>
      <c r="C434" s="15">
        <f>SUM(C425:C433)</f>
        <v>160</v>
      </c>
      <c r="D434" s="30">
        <f t="shared" si="494"/>
        <v>0.8040201005025126</v>
      </c>
      <c r="E434" s="30"/>
      <c r="F434" s="15">
        <f>SUM(F425:F433)</f>
        <v>39</v>
      </c>
      <c r="G434" s="30">
        <f t="shared" si="495"/>
        <v>0.19597989949748743</v>
      </c>
      <c r="H434" s="30"/>
      <c r="I434" s="9">
        <f t="shared" si="464"/>
        <v>199</v>
      </c>
      <c r="J434" s="29"/>
      <c r="K434" s="15"/>
      <c r="L434" s="30"/>
      <c r="M434" s="30"/>
      <c r="N434" s="15"/>
      <c r="O434" s="30"/>
      <c r="P434" s="30"/>
      <c r="Q434" s="9">
        <f t="shared" ref="Q434" si="500">SUM(K434,N434)</f>
        <v>0</v>
      </c>
      <c r="R434" s="27"/>
      <c r="S434" s="15">
        <f t="shared" si="492"/>
        <v>160</v>
      </c>
      <c r="T434" s="30">
        <f t="shared" si="497"/>
        <v>0.8040201005025126</v>
      </c>
      <c r="U434" s="30"/>
      <c r="V434" s="7">
        <f t="shared" si="493"/>
        <v>39</v>
      </c>
      <c r="W434" s="30">
        <f t="shared" si="498"/>
        <v>0.19597989949748743</v>
      </c>
      <c r="X434" s="30"/>
      <c r="Y434" s="9">
        <f t="shared" ref="Y434" si="501">SUM(S434,V434)</f>
        <v>199</v>
      </c>
    </row>
    <row r="435" spans="1:25" s="1" customFormat="1" ht="9" customHeight="1" x14ac:dyDescent="0.25">
      <c r="A435" s="35"/>
      <c r="B435" s="27"/>
      <c r="C435" s="29"/>
      <c r="D435" s="30"/>
      <c r="E435" s="30"/>
      <c r="F435" s="31"/>
      <c r="G435" s="30"/>
      <c r="H435" s="30"/>
      <c r="I435" s="32"/>
      <c r="J435" s="29"/>
      <c r="K435" s="29"/>
      <c r="L435" s="30"/>
      <c r="M435" s="30"/>
      <c r="N435" s="31"/>
      <c r="O435" s="30"/>
      <c r="P435" s="30"/>
      <c r="Q435" s="32"/>
      <c r="R435" s="27"/>
      <c r="S435" s="29"/>
      <c r="T435" s="30"/>
      <c r="U435" s="30"/>
      <c r="V435" s="31"/>
      <c r="W435" s="30"/>
      <c r="X435" s="30"/>
      <c r="Y435" s="32"/>
    </row>
    <row r="436" spans="1:25" s="1" customFormat="1" ht="11.25" customHeight="1" x14ac:dyDescent="0.25">
      <c r="A436" s="15" t="s">
        <v>15</v>
      </c>
      <c r="B436" s="27"/>
      <c r="C436" s="22">
        <f>SUMIF($B4:$B434,"=TOTAL FACULTY/COLLEGE/SCHOOL",C4:C434)</f>
        <v>2349</v>
      </c>
      <c r="D436" s="30">
        <f t="shared" si="494"/>
        <v>0.57545320921117105</v>
      </c>
      <c r="E436" s="30"/>
      <c r="F436" s="22">
        <f>SUMIF($B4:$B434,"=TOTAL FACULTY/COLLEGE/SCHOOL",F4:F434)</f>
        <v>1733</v>
      </c>
      <c r="G436" s="30">
        <f t="shared" si="495"/>
        <v>0.42454679078882901</v>
      </c>
      <c r="H436" s="30"/>
      <c r="I436" s="23">
        <f>SUMIF($B4:$B434,"=TOTAL FACULTY/COLLEGE/SCHOOL",I4:I434)</f>
        <v>4082</v>
      </c>
      <c r="J436" s="29"/>
      <c r="K436" s="15">
        <f>SUMIF($B4:$B434,"=TOTAL FACULTY/COLLEGE/SCHOOL",K4:K434)</f>
        <v>342</v>
      </c>
      <c r="L436" s="30">
        <f>IFERROR(K436/Q436,0)</f>
        <v>0.59375</v>
      </c>
      <c r="M436" s="30"/>
      <c r="N436" s="15">
        <f>SUMIF($B4:$B434,"=TOTAL FACULTY/COLLEGE/SCHOOL",N4:N434)</f>
        <v>234</v>
      </c>
      <c r="O436" s="30">
        <f>IFERROR(N436/Q436,0)</f>
        <v>0.40625</v>
      </c>
      <c r="P436" s="30"/>
      <c r="Q436" s="9">
        <f>SUM(K436,N436)</f>
        <v>576</v>
      </c>
      <c r="R436" s="27"/>
      <c r="S436" s="22">
        <f>SUMIF($B4:$B434,"=TOTAL FACULTY/COLLEGE/SCHOOL",S4:S434)</f>
        <v>2691</v>
      </c>
      <c r="T436" s="30">
        <f t="shared" si="497"/>
        <v>0.57771575783598106</v>
      </c>
      <c r="U436" s="30"/>
      <c r="V436" s="22">
        <f>SUMIF($B4:$B434,"=TOTAL FACULTY/COLLEGE/SCHOOL",V4:V434)</f>
        <v>1967</v>
      </c>
      <c r="W436" s="30">
        <f>IFERROR(V436/Y436,0)</f>
        <v>0.42228424216401889</v>
      </c>
      <c r="X436" s="30"/>
      <c r="Y436" s="23">
        <f>SUMIF($B4:$B434,"=TOTAL FACULTY/COLLEGE/SCHOOL",Y4:Y434)</f>
        <v>4658</v>
      </c>
    </row>
    <row r="437" spans="1:25" ht="11.25" customHeight="1" x14ac:dyDescent="0.25">
      <c r="A437" s="29"/>
      <c r="B437" s="27"/>
      <c r="C437" s="15"/>
      <c r="D437" s="30"/>
      <c r="E437" s="29"/>
      <c r="F437" s="29"/>
      <c r="G437" s="29"/>
      <c r="H437" s="29"/>
      <c r="I437" s="29"/>
      <c r="J437" s="21"/>
      <c r="K437" s="29"/>
      <c r="L437" s="30"/>
      <c r="M437" s="29"/>
      <c r="N437" s="29"/>
      <c r="O437" s="29"/>
      <c r="P437" s="29"/>
      <c r="Q437" s="29"/>
      <c r="R437" s="33"/>
      <c r="S437" s="29"/>
      <c r="T437" s="30"/>
      <c r="U437" s="29"/>
      <c r="V437" s="29"/>
      <c r="W437" s="29"/>
      <c r="X437" s="29"/>
      <c r="Y437" s="29"/>
    </row>
    <row r="438" spans="1:25" ht="11.25" customHeight="1" x14ac:dyDescent="0.25">
      <c r="A438" s="47" t="s">
        <v>16</v>
      </c>
      <c r="B438" s="47"/>
      <c r="C438" s="47"/>
      <c r="D438" s="47"/>
      <c r="E438" s="47"/>
      <c r="F438" s="47"/>
      <c r="G438" s="47"/>
      <c r="H438" s="47"/>
      <c r="I438" s="47"/>
      <c r="J438" s="29"/>
      <c r="K438" s="29"/>
      <c r="L438" s="29"/>
      <c r="M438" s="29"/>
      <c r="N438" s="29"/>
      <c r="O438" s="29"/>
      <c r="P438" s="27"/>
      <c r="Q438" s="27"/>
      <c r="R438" s="27"/>
      <c r="S438" s="27"/>
      <c r="T438" s="27"/>
      <c r="U438" s="27"/>
      <c r="V438" s="27"/>
      <c r="W438" s="27"/>
      <c r="X438" s="27"/>
      <c r="Y438" s="27"/>
    </row>
    <row r="439" spans="1:25" ht="11.25" customHeight="1" x14ac:dyDescent="0.25">
      <c r="A439" s="47" t="s">
        <v>201</v>
      </c>
      <c r="B439" s="47"/>
      <c r="C439" s="47"/>
      <c r="D439" s="47"/>
      <c r="E439" s="47"/>
      <c r="F439" s="47"/>
      <c r="G439" s="47"/>
      <c r="H439" s="47"/>
      <c r="I439" s="47"/>
      <c r="J439" s="29"/>
      <c r="K439" s="29"/>
      <c r="L439" s="29"/>
      <c r="M439" s="29"/>
      <c r="N439" s="29"/>
      <c r="O439" s="29"/>
      <c r="P439" s="27"/>
      <c r="Q439" s="27"/>
      <c r="R439" s="27"/>
      <c r="S439" s="27"/>
      <c r="T439" s="27"/>
      <c r="U439" s="27"/>
      <c r="V439" s="27"/>
      <c r="W439" s="27"/>
      <c r="X439" s="27"/>
      <c r="Y439" s="27"/>
    </row>
    <row r="440" spans="1:25" x14ac:dyDescent="0.25">
      <c r="A440" s="37" t="s">
        <v>198</v>
      </c>
      <c r="B440" s="17"/>
      <c r="C440" s="17"/>
      <c r="D440" s="17"/>
      <c r="E440" s="37"/>
      <c r="F440" s="17"/>
      <c r="G440" s="17"/>
      <c r="H440" s="17"/>
      <c r="I440" s="17"/>
      <c r="J440" s="29"/>
      <c r="K440" s="29"/>
      <c r="L440" s="29"/>
      <c r="M440" s="29"/>
      <c r="N440" s="29"/>
      <c r="O440" s="29"/>
      <c r="P440" s="27"/>
      <c r="Q440" s="27"/>
      <c r="R440" s="27"/>
      <c r="S440" s="27"/>
      <c r="T440" s="27"/>
      <c r="U440" s="27"/>
      <c r="V440" s="27"/>
      <c r="W440" s="27"/>
      <c r="X440" s="27"/>
      <c r="Y440" s="27"/>
    </row>
    <row r="441" spans="1:25" x14ac:dyDescent="0.25">
      <c r="A441" s="37" t="s">
        <v>223</v>
      </c>
      <c r="B441" s="17"/>
      <c r="C441" s="17"/>
      <c r="D441" s="17"/>
      <c r="E441" s="37"/>
      <c r="F441" s="17"/>
      <c r="G441" s="17"/>
      <c r="H441" s="17"/>
      <c r="I441" s="17"/>
      <c r="J441" s="29"/>
      <c r="K441" s="29"/>
      <c r="L441" s="29"/>
      <c r="M441" s="29"/>
      <c r="N441" s="29"/>
      <c r="O441" s="29"/>
      <c r="P441" s="27"/>
      <c r="Q441" s="27"/>
      <c r="R441" s="27"/>
      <c r="S441" s="27"/>
      <c r="T441" s="27"/>
      <c r="U441" s="27"/>
      <c r="V441" s="27"/>
      <c r="W441" s="27"/>
      <c r="X441" s="27"/>
      <c r="Y441" s="27"/>
    </row>
    <row r="442" spans="1:25" s="27" customFormat="1" ht="11" x14ac:dyDescent="0.25">
      <c r="A442" s="29" t="s">
        <v>247</v>
      </c>
      <c r="E442" s="29"/>
      <c r="J442" s="29"/>
      <c r="Q442" s="29"/>
      <c r="S442" s="29"/>
      <c r="T442" s="30"/>
      <c r="U442" s="29"/>
      <c r="V442" s="29"/>
      <c r="W442" s="29"/>
      <c r="X442" s="29"/>
      <c r="Y442" s="29"/>
    </row>
    <row r="443" spans="1:25" s="27" customFormat="1" ht="11" x14ac:dyDescent="0.25">
      <c r="A443" s="29" t="s">
        <v>248</v>
      </c>
      <c r="C443" s="29"/>
      <c r="D443" s="30"/>
      <c r="E443" s="29"/>
      <c r="F443" s="29"/>
      <c r="G443" s="29"/>
      <c r="H443" s="29"/>
      <c r="I443" s="29"/>
      <c r="J443" s="29"/>
      <c r="K443" s="29"/>
      <c r="L443" s="30"/>
      <c r="M443" s="29"/>
      <c r="N443" s="29"/>
      <c r="O443" s="29"/>
      <c r="P443" s="29"/>
      <c r="Q443" s="29"/>
      <c r="S443" s="29"/>
      <c r="T443" s="30"/>
      <c r="U443" s="29"/>
      <c r="V443" s="29"/>
      <c r="W443" s="29"/>
      <c r="X443" s="29"/>
      <c r="Y443" s="29"/>
    </row>
    <row r="444" spans="1:25" s="27" customFormat="1" ht="11" x14ac:dyDescent="0.25">
      <c r="A444" s="29" t="s">
        <v>249</v>
      </c>
      <c r="C444" s="29"/>
      <c r="D444" s="30"/>
      <c r="E444" s="29"/>
      <c r="F444" s="29"/>
      <c r="G444" s="29"/>
      <c r="H444" s="29"/>
      <c r="I444" s="29"/>
      <c r="J444" s="29"/>
      <c r="K444" s="29"/>
      <c r="L444" s="30"/>
      <c r="M444" s="29"/>
      <c r="N444" s="29"/>
      <c r="O444" s="29"/>
      <c r="P444" s="29"/>
      <c r="Q444" s="29"/>
      <c r="S444" s="29"/>
      <c r="T444" s="30"/>
      <c r="U444" s="29"/>
      <c r="V444" s="29"/>
      <c r="W444" s="29"/>
      <c r="X444" s="29"/>
      <c r="Y444" s="29"/>
    </row>
    <row r="445" spans="1:25" s="27" customFormat="1" ht="11" x14ac:dyDescent="0.25">
      <c r="A445" s="29" t="s">
        <v>250</v>
      </c>
      <c r="C445" s="29"/>
      <c r="D445" s="30"/>
      <c r="E445" s="29"/>
      <c r="F445" s="29"/>
      <c r="G445" s="29"/>
      <c r="H445" s="29"/>
      <c r="I445" s="29"/>
      <c r="J445" s="29"/>
      <c r="K445" s="29"/>
      <c r="L445" s="30"/>
      <c r="M445" s="29"/>
      <c r="N445" s="29"/>
      <c r="O445" s="29"/>
      <c r="P445" s="29"/>
      <c r="Q445" s="29"/>
      <c r="S445" s="29"/>
      <c r="T445" s="30"/>
      <c r="U445" s="29"/>
      <c r="V445" s="29"/>
      <c r="W445" s="29"/>
      <c r="X445" s="29"/>
      <c r="Y445" s="29"/>
    </row>
    <row r="446" spans="1:25" s="27" customFormat="1" ht="11" x14ac:dyDescent="0.25">
      <c r="A446" s="29" t="s">
        <v>251</v>
      </c>
      <c r="E446" s="29"/>
      <c r="J446" s="29"/>
      <c r="Q446" s="29"/>
      <c r="S446" s="29"/>
      <c r="T446" s="30"/>
      <c r="U446" s="29"/>
      <c r="V446" s="29"/>
      <c r="W446" s="29"/>
      <c r="X446" s="29"/>
      <c r="Y446" s="29"/>
    </row>
    <row r="447" spans="1:25" s="27" customFormat="1" ht="11" x14ac:dyDescent="0.25">
      <c r="A447" s="29" t="s">
        <v>252</v>
      </c>
      <c r="E447" s="29"/>
      <c r="J447" s="29"/>
      <c r="Q447" s="29"/>
      <c r="S447" s="29"/>
      <c r="T447" s="30"/>
      <c r="U447" s="29"/>
      <c r="V447" s="29"/>
      <c r="W447" s="29"/>
      <c r="X447" s="29"/>
      <c r="Y447" s="29"/>
    </row>
    <row r="448" spans="1:25" s="27" customFormat="1" ht="11" x14ac:dyDescent="0.25">
      <c r="A448" s="29" t="s">
        <v>253</v>
      </c>
      <c r="E448" s="29"/>
      <c r="J448" s="29"/>
      <c r="Q448" s="29"/>
      <c r="S448" s="29"/>
      <c r="T448" s="30"/>
      <c r="U448" s="29"/>
      <c r="V448" s="29"/>
      <c r="W448" s="29"/>
      <c r="X448" s="29"/>
      <c r="Y448" s="29"/>
    </row>
    <row r="450" spans="1:25" s="27" customFormat="1" ht="11" x14ac:dyDescent="0.25">
      <c r="A450" s="29" t="s">
        <v>225</v>
      </c>
      <c r="C450" s="29"/>
      <c r="D450" s="30"/>
      <c r="E450" s="29"/>
      <c r="F450" s="29"/>
      <c r="G450" s="29"/>
      <c r="H450" s="29"/>
      <c r="I450" s="29"/>
      <c r="J450" s="29"/>
      <c r="K450" s="29"/>
      <c r="L450" s="30"/>
      <c r="M450" s="29"/>
      <c r="N450" s="29"/>
      <c r="O450" s="29"/>
      <c r="P450" s="29"/>
      <c r="Q450" s="29"/>
      <c r="S450" s="29"/>
      <c r="T450" s="30"/>
      <c r="U450" s="29"/>
      <c r="V450" s="29"/>
      <c r="W450" s="29"/>
      <c r="X450" s="29"/>
      <c r="Y450" s="29"/>
    </row>
    <row r="451" spans="1:25" s="27" customFormat="1" ht="11" x14ac:dyDescent="0.25">
      <c r="E451" s="29"/>
      <c r="J451" s="29"/>
      <c r="Q451" s="29"/>
      <c r="S451" s="29"/>
      <c r="T451" s="30"/>
      <c r="U451" s="29"/>
      <c r="V451" s="29"/>
      <c r="W451" s="29"/>
      <c r="X451" s="29"/>
      <c r="Y451" s="29"/>
    </row>
    <row r="452" spans="1:25" s="27" customFormat="1" ht="11" x14ac:dyDescent="0.25">
      <c r="E452" s="29"/>
      <c r="J452" s="29"/>
      <c r="Q452" s="29"/>
      <c r="S452" s="29"/>
      <c r="T452" s="30"/>
      <c r="U452" s="29"/>
      <c r="V452" s="29"/>
      <c r="W452" s="29"/>
      <c r="X452" s="29"/>
      <c r="Y452" s="29"/>
    </row>
    <row r="453" spans="1:25" s="27" customFormat="1" ht="11" x14ac:dyDescent="0.25">
      <c r="E453" s="29"/>
      <c r="J453" s="29"/>
      <c r="Q453" s="29"/>
      <c r="S453" s="29"/>
      <c r="T453" s="30"/>
      <c r="U453" s="29"/>
      <c r="V453" s="29"/>
      <c r="W453" s="29"/>
      <c r="X453" s="29"/>
      <c r="Y453" s="29"/>
    </row>
  </sheetData>
  <mergeCells count="15">
    <mergeCell ref="K5:L5"/>
    <mergeCell ref="N5:O5"/>
    <mergeCell ref="S5:T5"/>
    <mergeCell ref="V5:W5"/>
    <mergeCell ref="A1:Y1"/>
    <mergeCell ref="A2:Y2"/>
    <mergeCell ref="A3:Y3"/>
    <mergeCell ref="K4:Q4"/>
    <mergeCell ref="S4:Y4"/>
    <mergeCell ref="C4:I4"/>
    <mergeCell ref="A6:B6"/>
    <mergeCell ref="C5:D5"/>
    <mergeCell ref="F5:G5"/>
    <mergeCell ref="A438:I438"/>
    <mergeCell ref="A439:I439"/>
  </mergeCells>
  <phoneticPr fontId="1" type="noConversion"/>
  <printOptions horizontalCentered="1"/>
  <pageMargins left="0.98425196850393704" right="0.98425196850393704" top="0.98425196850393704" bottom="0.74803149606299202" header="0" footer="0"/>
  <pageSetup scale="63" fitToHeight="9" orientation="landscape" r:id="rId1"/>
  <headerFooter>
    <oddFooter>&amp;LOIA/BY 2017/01/30</oddFooter>
  </headerFooter>
  <rowBreaks count="7" manualBreakCount="7">
    <brk id="59" max="24" man="1"/>
    <brk id="117" max="24" man="1"/>
    <brk id="169" max="24" man="1"/>
    <brk id="227" max="24" man="1"/>
    <brk id="294" max="24" man="1"/>
    <brk id="350" max="24" man="1"/>
    <brk id="411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formatted</vt:lpstr>
      <vt:lpstr>formatted!Print_Area</vt:lpstr>
      <vt:lpstr>formatted!Print_Titles</vt:lpstr>
    </vt:vector>
  </TitlesOfParts>
  <Company>The University of Manitoba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 Trask</dc:creator>
  <cp:lastModifiedBy>Diane Olsen</cp:lastModifiedBy>
  <cp:lastPrinted>2017-01-30T21:33:32Z</cp:lastPrinted>
  <dcterms:created xsi:type="dcterms:W3CDTF">2009-04-24T14:12:49Z</dcterms:created>
  <dcterms:modified xsi:type="dcterms:W3CDTF">2017-01-30T21:51:20Z</dcterms:modified>
</cp:coreProperties>
</file>