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70" windowHeight="8180"/>
  </bookViews>
  <sheets>
    <sheet name="formatted" sheetId="2" r:id="rId1"/>
  </sheets>
  <definedNames>
    <definedName name="_xlnm._FilterDatabase" localSheetId="0" hidden="1">formatted!$Z$1:$Z$454</definedName>
    <definedName name="_xlnm.Print_Area" localSheetId="0">formatted!$A$1:$Y$445</definedName>
    <definedName name="_xlnm.Print_Titles" localSheetId="0">formatted!$1:$8</definedName>
  </definedNames>
  <calcPr calcId="152511"/>
</workbook>
</file>

<file path=xl/calcChain.xml><?xml version="1.0" encoding="utf-8"?>
<calcChain xmlns="http://schemas.openxmlformats.org/spreadsheetml/2006/main">
  <c r="V81" i="2" l="1"/>
  <c r="V187" i="2" l="1"/>
  <c r="S187" i="2"/>
  <c r="Y187" i="2" s="1"/>
  <c r="Q187" i="2"/>
  <c r="L187" i="2" s="1"/>
  <c r="I187" i="2"/>
  <c r="G187" i="2" s="1"/>
  <c r="V151" i="2"/>
  <c r="S151" i="2"/>
  <c r="Q151" i="2"/>
  <c r="L151" i="2" s="1"/>
  <c r="I151" i="2"/>
  <c r="D151" i="2" s="1"/>
  <c r="V154" i="2"/>
  <c r="S154" i="2"/>
  <c r="Y154" i="2" s="1"/>
  <c r="Q154" i="2"/>
  <c r="O154" i="2" s="1"/>
  <c r="I154" i="2"/>
  <c r="G154" i="2" s="1"/>
  <c r="V163" i="2"/>
  <c r="S163" i="2"/>
  <c r="Q163" i="2"/>
  <c r="L163" i="2" s="1"/>
  <c r="I163" i="2"/>
  <c r="D163" i="2" s="1"/>
  <c r="V162" i="2"/>
  <c r="S162" i="2"/>
  <c r="Y162" i="2" s="1"/>
  <c r="Q162" i="2"/>
  <c r="O162" i="2" s="1"/>
  <c r="I162" i="2"/>
  <c r="D162" i="2" s="1"/>
  <c r="V161" i="2"/>
  <c r="S161" i="2"/>
  <c r="Q161" i="2"/>
  <c r="O161" i="2" s="1"/>
  <c r="I161" i="2"/>
  <c r="G161" i="2" s="1"/>
  <c r="V147" i="2"/>
  <c r="S147" i="2"/>
  <c r="Y147" i="2" s="1"/>
  <c r="Q147" i="2"/>
  <c r="L147" i="2" s="1"/>
  <c r="I147" i="2"/>
  <c r="D147" i="2" s="1"/>
  <c r="I141" i="2"/>
  <c r="D141" i="2" s="1"/>
  <c r="Q141" i="2"/>
  <c r="O141" i="2" s="1"/>
  <c r="S141" i="2"/>
  <c r="V141" i="2"/>
  <c r="W147" i="2" l="1"/>
  <c r="T154" i="2"/>
  <c r="O151" i="2"/>
  <c r="O147" i="2"/>
  <c r="O163" i="2"/>
  <c r="D187" i="2"/>
  <c r="G147" i="2"/>
  <c r="O187" i="2"/>
  <c r="G151" i="2"/>
  <c r="W187" i="2"/>
  <c r="T187" i="2"/>
  <c r="Y151" i="2"/>
  <c r="D154" i="2"/>
  <c r="L154" i="2"/>
  <c r="W154" i="2"/>
  <c r="G163" i="2"/>
  <c r="Y163" i="2"/>
  <c r="G162" i="2"/>
  <c r="Y161" i="2"/>
  <c r="L162" i="2"/>
  <c r="W162" i="2"/>
  <c r="T162" i="2"/>
  <c r="D161" i="2"/>
  <c r="L161" i="2"/>
  <c r="T147" i="2"/>
  <c r="Y141" i="2"/>
  <c r="L141" i="2"/>
  <c r="G141" i="2"/>
  <c r="V182" i="2"/>
  <c r="S182" i="2"/>
  <c r="Q182" i="2"/>
  <c r="O182" i="2" s="1"/>
  <c r="I182" i="2"/>
  <c r="G182" i="2" s="1"/>
  <c r="V167" i="2"/>
  <c r="S167" i="2"/>
  <c r="Q167" i="2"/>
  <c r="O167" i="2" s="1"/>
  <c r="I167" i="2"/>
  <c r="G167" i="2" s="1"/>
  <c r="V149" i="2"/>
  <c r="S149" i="2"/>
  <c r="Q149" i="2"/>
  <c r="L149" i="2" s="1"/>
  <c r="I149" i="2"/>
  <c r="G149" i="2" s="1"/>
  <c r="V192" i="2"/>
  <c r="S192" i="2"/>
  <c r="Q192" i="2"/>
  <c r="O192" i="2" s="1"/>
  <c r="I192" i="2"/>
  <c r="G192" i="2" s="1"/>
  <c r="V165" i="2"/>
  <c r="S165" i="2"/>
  <c r="Q165" i="2"/>
  <c r="O165" i="2" s="1"/>
  <c r="I165" i="2"/>
  <c r="G165" i="2" s="1"/>
  <c r="V164" i="2"/>
  <c r="S164" i="2"/>
  <c r="Q164" i="2"/>
  <c r="O164" i="2" s="1"/>
  <c r="I164" i="2"/>
  <c r="G164" i="2" s="1"/>
  <c r="T151" i="2" l="1"/>
  <c r="W161" i="2"/>
  <c r="Y192" i="2"/>
  <c r="W192" i="2" s="1"/>
  <c r="Y167" i="2"/>
  <c r="T167" i="2" s="1"/>
  <c r="T141" i="2"/>
  <c r="W163" i="2"/>
  <c r="T161" i="2"/>
  <c r="L164" i="2"/>
  <c r="D182" i="2"/>
  <c r="L192" i="2"/>
  <c r="L165" i="2"/>
  <c r="W141" i="2"/>
  <c r="D149" i="2"/>
  <c r="W151" i="2"/>
  <c r="Y165" i="2"/>
  <c r="D165" i="2"/>
  <c r="T163" i="2"/>
  <c r="Y182" i="2"/>
  <c r="L182" i="2"/>
  <c r="L167" i="2"/>
  <c r="D167" i="2"/>
  <c r="O149" i="2"/>
  <c r="Y149" i="2"/>
  <c r="Y164" i="2"/>
  <c r="D192" i="2"/>
  <c r="D164" i="2"/>
  <c r="V113" i="2"/>
  <c r="S113" i="2"/>
  <c r="Q113" i="2"/>
  <c r="O113" i="2" s="1"/>
  <c r="I113" i="2"/>
  <c r="D113" i="2" s="1"/>
  <c r="S81" i="2"/>
  <c r="Q81" i="2"/>
  <c r="L81" i="2" s="1"/>
  <c r="I81" i="2"/>
  <c r="G81" i="2" s="1"/>
  <c r="V131" i="2"/>
  <c r="I130" i="2"/>
  <c r="D130" i="2" s="1"/>
  <c r="Q130" i="2"/>
  <c r="L130" i="2" s="1"/>
  <c r="S130" i="2"/>
  <c r="V130" i="2"/>
  <c r="I126" i="2"/>
  <c r="D126" i="2" s="1"/>
  <c r="Q126" i="2"/>
  <c r="L126" i="2" s="1"/>
  <c r="S126" i="2"/>
  <c r="V126" i="2"/>
  <c r="I120" i="2"/>
  <c r="D120" i="2" s="1"/>
  <c r="Q120" i="2"/>
  <c r="O120" i="2" s="1"/>
  <c r="S120" i="2"/>
  <c r="V120" i="2"/>
  <c r="I119" i="2"/>
  <c r="D119" i="2" s="1"/>
  <c r="Q119" i="2"/>
  <c r="O119" i="2" s="1"/>
  <c r="S119" i="2"/>
  <c r="V119" i="2"/>
  <c r="I100" i="2"/>
  <c r="G100" i="2" s="1"/>
  <c r="Q100" i="2"/>
  <c r="L100" i="2" s="1"/>
  <c r="S100" i="2"/>
  <c r="V100" i="2"/>
  <c r="I84" i="2"/>
  <c r="D84" i="2" s="1"/>
  <c r="Q84" i="2"/>
  <c r="L84" i="2" s="1"/>
  <c r="S84" i="2"/>
  <c r="V84" i="2"/>
  <c r="W167" i="2" l="1"/>
  <c r="T164" i="2"/>
  <c r="T182" i="2"/>
  <c r="T149" i="2"/>
  <c r="T192" i="2"/>
  <c r="W165" i="2"/>
  <c r="Y84" i="2"/>
  <c r="Y81" i="2"/>
  <c r="G113" i="2"/>
  <c r="O84" i="2"/>
  <c r="Y113" i="2"/>
  <c r="L113" i="2"/>
  <c r="T165" i="2"/>
  <c r="W182" i="2"/>
  <c r="W149" i="2"/>
  <c r="W164" i="2"/>
  <c r="Y120" i="2"/>
  <c r="Y119" i="2"/>
  <c r="L119" i="2"/>
  <c r="O81" i="2"/>
  <c r="D81" i="2"/>
  <c r="Y130" i="2"/>
  <c r="L120" i="2"/>
  <c r="G130" i="2"/>
  <c r="O130" i="2"/>
  <c r="Y126" i="2"/>
  <c r="G126" i="2"/>
  <c r="O126" i="2"/>
  <c r="G120" i="2"/>
  <c r="G119" i="2"/>
  <c r="D100" i="2"/>
  <c r="O100" i="2"/>
  <c r="Y100" i="2"/>
  <c r="G84" i="2"/>
  <c r="W81" i="2" l="1"/>
  <c r="T84" i="2"/>
  <c r="T130" i="2"/>
  <c r="T113" i="2"/>
  <c r="T126" i="2"/>
  <c r="T119" i="2"/>
  <c r="T100" i="2"/>
  <c r="T120" i="2"/>
  <c r="W84" i="2"/>
  <c r="W113" i="2"/>
  <c r="T81" i="2"/>
  <c r="W120" i="2"/>
  <c r="W119" i="2"/>
  <c r="W126" i="2"/>
  <c r="W130" i="2"/>
  <c r="W100" i="2"/>
  <c r="V393" i="2" l="1"/>
  <c r="S393" i="2"/>
  <c r="Q393" i="2"/>
  <c r="L393" i="2" s="1"/>
  <c r="I393" i="2"/>
  <c r="G393" i="2" s="1"/>
  <c r="V384" i="2"/>
  <c r="S384" i="2"/>
  <c r="Y384" i="2" s="1"/>
  <c r="V416" i="2"/>
  <c r="S416" i="2"/>
  <c r="Q416" i="2"/>
  <c r="O416" i="2" s="1"/>
  <c r="I416" i="2"/>
  <c r="G416" i="2" s="1"/>
  <c r="I399" i="2"/>
  <c r="G399" i="2" s="1"/>
  <c r="Q399" i="2"/>
  <c r="L399" i="2" s="1"/>
  <c r="S399" i="2"/>
  <c r="V399" i="2"/>
  <c r="V397" i="2"/>
  <c r="S397" i="2"/>
  <c r="Q397" i="2"/>
  <c r="L397" i="2" s="1"/>
  <c r="I397" i="2"/>
  <c r="G397" i="2" s="1"/>
  <c r="I384" i="2"/>
  <c r="D384" i="2" s="1"/>
  <c r="Q384" i="2"/>
  <c r="L384" i="2" s="1"/>
  <c r="I291" i="2"/>
  <c r="D291" i="2" s="1"/>
  <c r="Q291" i="2"/>
  <c r="O291" i="2" s="1"/>
  <c r="S291" i="2"/>
  <c r="V291" i="2"/>
  <c r="I289" i="2"/>
  <c r="D289" i="2" s="1"/>
  <c r="Q289" i="2"/>
  <c r="O289" i="2" s="1"/>
  <c r="S289" i="2"/>
  <c r="V289" i="2"/>
  <c r="V280" i="2"/>
  <c r="S280" i="2"/>
  <c r="Q280" i="2"/>
  <c r="L280" i="2" s="1"/>
  <c r="I280" i="2"/>
  <c r="G280" i="2" s="1"/>
  <c r="I273" i="2"/>
  <c r="D273" i="2" s="1"/>
  <c r="Q273" i="2"/>
  <c r="O273" i="2" s="1"/>
  <c r="S273" i="2"/>
  <c r="V273" i="2"/>
  <c r="I247" i="2"/>
  <c r="G247" i="2" s="1"/>
  <c r="Q247" i="2"/>
  <c r="S247" i="2"/>
  <c r="V247" i="2"/>
  <c r="V240" i="2"/>
  <c r="S240" i="2"/>
  <c r="Q240" i="2"/>
  <c r="I240" i="2"/>
  <c r="G240" i="2" s="1"/>
  <c r="Q24" i="2"/>
  <c r="V201" i="2"/>
  <c r="S201" i="2"/>
  <c r="Q201" i="2"/>
  <c r="I201" i="2"/>
  <c r="D201" i="2" s="1"/>
  <c r="S24" i="2"/>
  <c r="V24" i="2"/>
  <c r="F26" i="2"/>
  <c r="C26" i="2"/>
  <c r="I24" i="2"/>
  <c r="D24" i="2" s="1"/>
  <c r="W384" i="2" l="1"/>
  <c r="L416" i="2"/>
  <c r="O393" i="2"/>
  <c r="Y416" i="2"/>
  <c r="D393" i="2"/>
  <c r="Y393" i="2"/>
  <c r="D399" i="2"/>
  <c r="G384" i="2"/>
  <c r="D416" i="2"/>
  <c r="Y399" i="2"/>
  <c r="O397" i="2"/>
  <c r="O399" i="2"/>
  <c r="Y397" i="2"/>
  <c r="D397" i="2"/>
  <c r="T384" i="2"/>
  <c r="O384" i="2"/>
  <c r="D280" i="2"/>
  <c r="Y289" i="2"/>
  <c r="O280" i="2"/>
  <c r="Y291" i="2"/>
  <c r="L291" i="2"/>
  <c r="L289" i="2"/>
  <c r="G291" i="2"/>
  <c r="G289" i="2"/>
  <c r="Y273" i="2"/>
  <c r="Y280" i="2"/>
  <c r="L273" i="2"/>
  <c r="G273" i="2"/>
  <c r="Y247" i="2"/>
  <c r="D240" i="2"/>
  <c r="D247" i="2"/>
  <c r="Y240" i="2"/>
  <c r="Y201" i="2"/>
  <c r="G201" i="2"/>
  <c r="Y24" i="2"/>
  <c r="G24" i="2"/>
  <c r="F324" i="2"/>
  <c r="C324" i="2"/>
  <c r="V319" i="2"/>
  <c r="S319" i="2"/>
  <c r="Q319" i="2"/>
  <c r="I319" i="2"/>
  <c r="G319" i="2" s="1"/>
  <c r="V320" i="2"/>
  <c r="S320" i="2"/>
  <c r="Q320" i="2"/>
  <c r="I320" i="2"/>
  <c r="G320" i="2" s="1"/>
  <c r="F309" i="2"/>
  <c r="C309" i="2"/>
  <c r="F304" i="2"/>
  <c r="V304" i="2" s="1"/>
  <c r="C304" i="2"/>
  <c r="S304" i="2" s="1"/>
  <c r="Q304" i="2"/>
  <c r="T24" i="2" l="1"/>
  <c r="T289" i="2"/>
  <c r="T393" i="2"/>
  <c r="T247" i="2"/>
  <c r="T397" i="2"/>
  <c r="T291" i="2"/>
  <c r="T416" i="2"/>
  <c r="T399" i="2"/>
  <c r="T201" i="2"/>
  <c r="T273" i="2"/>
  <c r="T280" i="2"/>
  <c r="W240" i="2"/>
  <c r="W416" i="2"/>
  <c r="W393" i="2"/>
  <c r="W399" i="2"/>
  <c r="W397" i="2"/>
  <c r="W289" i="2"/>
  <c r="W247" i="2"/>
  <c r="W291" i="2"/>
  <c r="W280" i="2"/>
  <c r="W273" i="2"/>
  <c r="T240" i="2"/>
  <c r="W201" i="2"/>
  <c r="W24" i="2"/>
  <c r="Y319" i="2"/>
  <c r="D320" i="2"/>
  <c r="Y320" i="2"/>
  <c r="D319" i="2"/>
  <c r="Y304" i="2"/>
  <c r="I304" i="2"/>
  <c r="D304" i="2" s="1"/>
  <c r="V418" i="2"/>
  <c r="S418" i="2"/>
  <c r="Q418" i="2"/>
  <c r="O418" i="2" s="1"/>
  <c r="I418" i="2"/>
  <c r="G418" i="2" s="1"/>
  <c r="V415" i="2"/>
  <c r="S415" i="2"/>
  <c r="Q415" i="2"/>
  <c r="L415" i="2" s="1"/>
  <c r="I415" i="2"/>
  <c r="D415" i="2" s="1"/>
  <c r="V392" i="2"/>
  <c r="S392" i="2"/>
  <c r="Q392" i="2"/>
  <c r="L392" i="2" s="1"/>
  <c r="I392" i="2"/>
  <c r="V381" i="2"/>
  <c r="S381" i="2"/>
  <c r="Q381" i="2"/>
  <c r="L381" i="2" s="1"/>
  <c r="I381" i="2"/>
  <c r="V375" i="2"/>
  <c r="S375" i="2"/>
  <c r="Q375" i="2"/>
  <c r="L375" i="2" s="1"/>
  <c r="I375" i="2"/>
  <c r="G375" i="2" s="1"/>
  <c r="V364" i="2"/>
  <c r="S364" i="2"/>
  <c r="Q364" i="2"/>
  <c r="I364" i="2"/>
  <c r="G364" i="2" s="1"/>
  <c r="V363" i="2"/>
  <c r="S363" i="2"/>
  <c r="Q363" i="2"/>
  <c r="I363" i="2"/>
  <c r="G363" i="2" s="1"/>
  <c r="I301" i="2"/>
  <c r="G301" i="2" s="1"/>
  <c r="Q301" i="2"/>
  <c r="S301" i="2"/>
  <c r="V301" i="2"/>
  <c r="V302" i="2"/>
  <c r="S302" i="2"/>
  <c r="Q302" i="2"/>
  <c r="I302" i="2"/>
  <c r="D302" i="2" s="1"/>
  <c r="V272" i="2"/>
  <c r="S272" i="2"/>
  <c r="Q272" i="2"/>
  <c r="O272" i="2" s="1"/>
  <c r="I272" i="2"/>
  <c r="G272" i="2" s="1"/>
  <c r="I245" i="2"/>
  <c r="Q245" i="2"/>
  <c r="S245" i="2"/>
  <c r="V245" i="2"/>
  <c r="I246" i="2"/>
  <c r="D246" i="2" s="1"/>
  <c r="Q246" i="2"/>
  <c r="S246" i="2"/>
  <c r="V246" i="2"/>
  <c r="I248" i="2"/>
  <c r="D248" i="2" s="1"/>
  <c r="Q248" i="2"/>
  <c r="S248" i="2"/>
  <c r="V248" i="2"/>
  <c r="I249" i="2"/>
  <c r="Q249" i="2"/>
  <c r="S249" i="2"/>
  <c r="V249" i="2"/>
  <c r="I250" i="2"/>
  <c r="G250" i="2" s="1"/>
  <c r="Q250" i="2"/>
  <c r="S250" i="2"/>
  <c r="V250" i="2"/>
  <c r="I251" i="2"/>
  <c r="Q251" i="2"/>
  <c r="S251" i="2"/>
  <c r="V251" i="2"/>
  <c r="I242" i="2"/>
  <c r="G242" i="2" s="1"/>
  <c r="Q242" i="2"/>
  <c r="S242" i="2"/>
  <c r="V242" i="2"/>
  <c r="I243" i="2"/>
  <c r="Q243" i="2"/>
  <c r="S243" i="2"/>
  <c r="V243" i="2"/>
  <c r="V238" i="2"/>
  <c r="S238" i="2"/>
  <c r="Q238" i="2"/>
  <c r="I238" i="2"/>
  <c r="V228" i="2"/>
  <c r="S228" i="2"/>
  <c r="Q228" i="2"/>
  <c r="I228" i="2"/>
  <c r="G228" i="2" s="1"/>
  <c r="V225" i="2"/>
  <c r="S225" i="2"/>
  <c r="Q225" i="2"/>
  <c r="I225" i="2"/>
  <c r="G225" i="2" s="1"/>
  <c r="I222" i="2"/>
  <c r="Q222" i="2"/>
  <c r="S222" i="2"/>
  <c r="V222" i="2"/>
  <c r="V216" i="2"/>
  <c r="S216" i="2"/>
  <c r="Q216" i="2"/>
  <c r="I216" i="2"/>
  <c r="G216" i="2" s="1"/>
  <c r="V212" i="2"/>
  <c r="S212" i="2"/>
  <c r="Q212" i="2"/>
  <c r="I212" i="2"/>
  <c r="I211" i="2"/>
  <c r="G211" i="2" s="1"/>
  <c r="Q211" i="2"/>
  <c r="S211" i="2"/>
  <c r="V211" i="2"/>
  <c r="V190" i="2"/>
  <c r="S190" i="2"/>
  <c r="Q190" i="2"/>
  <c r="O190" i="2" s="1"/>
  <c r="I190" i="2"/>
  <c r="D190" i="2" s="1"/>
  <c r="V189" i="2"/>
  <c r="S189" i="2"/>
  <c r="Q189" i="2"/>
  <c r="O189" i="2" s="1"/>
  <c r="I189" i="2"/>
  <c r="V144" i="2"/>
  <c r="S144" i="2"/>
  <c r="Q144" i="2"/>
  <c r="I144" i="2"/>
  <c r="V138" i="2"/>
  <c r="S138" i="2"/>
  <c r="Q138" i="2"/>
  <c r="I138" i="2"/>
  <c r="G138" i="2" s="1"/>
  <c r="I129" i="2"/>
  <c r="Q129" i="2"/>
  <c r="L129" i="2" s="1"/>
  <c r="S129" i="2"/>
  <c r="V129" i="2"/>
  <c r="I98" i="2"/>
  <c r="Q98" i="2"/>
  <c r="S98" i="2"/>
  <c r="V98" i="2"/>
  <c r="I99" i="2"/>
  <c r="D99" i="2" s="1"/>
  <c r="Q99" i="2"/>
  <c r="O99" i="2" s="1"/>
  <c r="S99" i="2"/>
  <c r="V99" i="2"/>
  <c r="V90" i="2"/>
  <c r="S90" i="2"/>
  <c r="Q90" i="2"/>
  <c r="I90" i="2"/>
  <c r="D90" i="2" s="1"/>
  <c r="V85" i="2"/>
  <c r="S85" i="2"/>
  <c r="Q85" i="2"/>
  <c r="O85" i="2" s="1"/>
  <c r="I85" i="2"/>
  <c r="V74" i="2"/>
  <c r="S74" i="2"/>
  <c r="Q74" i="2"/>
  <c r="L74" i="2" s="1"/>
  <c r="I74" i="2"/>
  <c r="V54" i="2"/>
  <c r="S54" i="2"/>
  <c r="Q54" i="2"/>
  <c r="L54" i="2" s="1"/>
  <c r="I54" i="2"/>
  <c r="V44" i="2"/>
  <c r="S44" i="2"/>
  <c r="Q44" i="2"/>
  <c r="I44" i="2"/>
  <c r="D44" i="2" s="1"/>
  <c r="T319" i="2" l="1"/>
  <c r="W319" i="2"/>
  <c r="O74" i="2"/>
  <c r="O392" i="2"/>
  <c r="W304" i="2"/>
  <c r="D301" i="2"/>
  <c r="T320" i="2"/>
  <c r="W320" i="2"/>
  <c r="Y250" i="2"/>
  <c r="L272" i="2"/>
  <c r="D375" i="2"/>
  <c r="Y375" i="2"/>
  <c r="G99" i="2"/>
  <c r="D242" i="2"/>
  <c r="L99" i="2"/>
  <c r="D418" i="2"/>
  <c r="G304" i="2"/>
  <c r="T304" i="2"/>
  <c r="L189" i="2"/>
  <c r="Y228" i="2"/>
  <c r="O90" i="2"/>
  <c r="L90" i="2"/>
  <c r="O144" i="2"/>
  <c r="L144" i="2"/>
  <c r="G415" i="2"/>
  <c r="G190" i="2"/>
  <c r="O98" i="2"/>
  <c r="L98" i="2"/>
  <c r="Y190" i="2"/>
  <c r="Y216" i="2"/>
  <c r="G381" i="2"/>
  <c r="D381" i="2"/>
  <c r="G90" i="2"/>
  <c r="D129" i="2"/>
  <c r="G129" i="2"/>
  <c r="G144" i="2"/>
  <c r="D144" i="2"/>
  <c r="D245" i="2"/>
  <c r="G245" i="2"/>
  <c r="G251" i="2"/>
  <c r="D251" i="2"/>
  <c r="O381" i="2"/>
  <c r="D54" i="2"/>
  <c r="G54" i="2"/>
  <c r="G74" i="2"/>
  <c r="D74" i="2"/>
  <c r="G189" i="2"/>
  <c r="D189" i="2"/>
  <c r="G212" i="2"/>
  <c r="D212" i="2"/>
  <c r="G238" i="2"/>
  <c r="D238" i="2"/>
  <c r="Y272" i="2"/>
  <c r="O375" i="2"/>
  <c r="D250" i="2"/>
  <c r="D138" i="2"/>
  <c r="G85" i="2"/>
  <c r="D85" i="2"/>
  <c r="G249" i="2"/>
  <c r="D249" i="2"/>
  <c r="G98" i="2"/>
  <c r="D98" i="2"/>
  <c r="G243" i="2"/>
  <c r="D243" i="2"/>
  <c r="G392" i="2"/>
  <c r="D392" i="2"/>
  <c r="O138" i="2"/>
  <c r="L138" i="2"/>
  <c r="O54" i="2"/>
  <c r="D363" i="2"/>
  <c r="D272" i="2"/>
  <c r="G248" i="2"/>
  <c r="G44" i="2"/>
  <c r="G222" i="2"/>
  <c r="D222" i="2"/>
  <c r="Y54" i="2"/>
  <c r="L190" i="2"/>
  <c r="D228" i="2"/>
  <c r="D211" i="2"/>
  <c r="G246" i="2"/>
  <c r="Y249" i="2"/>
  <c r="Y392" i="2"/>
  <c r="O129" i="2"/>
  <c r="D364" i="2"/>
  <c r="D225" i="2"/>
  <c r="D216" i="2"/>
  <c r="Y302" i="2"/>
  <c r="Y364" i="2"/>
  <c r="G302" i="2"/>
  <c r="L418" i="2"/>
  <c r="Y418" i="2"/>
  <c r="O415" i="2"/>
  <c r="Y363" i="2"/>
  <c r="Y222" i="2"/>
  <c r="L85" i="2"/>
  <c r="Y144" i="2"/>
  <c r="Y415" i="2"/>
  <c r="Y381" i="2"/>
  <c r="Y301" i="2"/>
  <c r="Y251" i="2"/>
  <c r="Y246" i="2"/>
  <c r="Y245" i="2"/>
  <c r="Y248" i="2"/>
  <c r="Y242" i="2"/>
  <c r="Y243" i="2"/>
  <c r="Y238" i="2"/>
  <c r="Y225" i="2"/>
  <c r="Y212" i="2"/>
  <c r="Y211" i="2"/>
  <c r="Y189" i="2"/>
  <c r="Y138" i="2"/>
  <c r="Y129" i="2"/>
  <c r="Y99" i="2"/>
  <c r="Y98" i="2"/>
  <c r="Y85" i="2"/>
  <c r="Y90" i="2"/>
  <c r="Y74" i="2"/>
  <c r="Y44" i="2"/>
  <c r="W363" i="2" l="1"/>
  <c r="T228" i="2"/>
  <c r="W138" i="2"/>
  <c r="W249" i="2"/>
  <c r="W250" i="2"/>
  <c r="T248" i="2"/>
  <c r="W144" i="2"/>
  <c r="T211" i="2"/>
  <c r="T90" i="2"/>
  <c r="T129" i="2"/>
  <c r="T242" i="2"/>
  <c r="T381" i="2"/>
  <c r="T138" i="2"/>
  <c r="W248" i="2"/>
  <c r="T363" i="2"/>
  <c r="T375" i="2"/>
  <c r="W392" i="2"/>
  <c r="T189" i="2"/>
  <c r="W245" i="2"/>
  <c r="T364" i="2"/>
  <c r="T54" i="2"/>
  <c r="W228" i="2"/>
  <c r="T246" i="2"/>
  <c r="W251" i="2"/>
  <c r="T302" i="2"/>
  <c r="T216" i="2"/>
  <c r="T225" i="2"/>
  <c r="T190" i="2"/>
  <c r="T44" i="2"/>
  <c r="T98" i="2"/>
  <c r="T238" i="2"/>
  <c r="T249" i="2"/>
  <c r="W415" i="2"/>
  <c r="T212" i="2"/>
  <c r="T144" i="2"/>
  <c r="W246" i="2"/>
  <c r="T272" i="2"/>
  <c r="T85" i="2"/>
  <c r="W418" i="2"/>
  <c r="W375" i="2"/>
  <c r="W74" i="2"/>
  <c r="W99" i="2"/>
  <c r="T243" i="2"/>
  <c r="T301" i="2"/>
  <c r="T222" i="2"/>
  <c r="W212" i="2"/>
  <c r="W211" i="2"/>
  <c r="T250" i="2"/>
  <c r="T245" i="2"/>
  <c r="W222" i="2"/>
  <c r="W272" i="2"/>
  <c r="W90" i="2"/>
  <c r="W243" i="2"/>
  <c r="W301" i="2"/>
  <c r="T415" i="2"/>
  <c r="T251" i="2"/>
  <c r="W238" i="2"/>
  <c r="W364" i="2"/>
  <c r="W216" i="2"/>
  <c r="W242" i="2"/>
  <c r="W129" i="2"/>
  <c r="W189" i="2"/>
  <c r="W381" i="2"/>
  <c r="W85" i="2"/>
  <c r="W225" i="2"/>
  <c r="T418" i="2"/>
  <c r="W190" i="2"/>
  <c r="W302" i="2"/>
  <c r="W98" i="2"/>
  <c r="W54" i="2"/>
  <c r="T392" i="2"/>
  <c r="T74" i="2"/>
  <c r="W44" i="2"/>
  <c r="T99" i="2"/>
  <c r="V23" i="2" l="1"/>
  <c r="S23" i="2"/>
  <c r="Q23" i="2"/>
  <c r="I23" i="2"/>
  <c r="D23" i="2" l="1"/>
  <c r="G23" i="2"/>
  <c r="Y23" i="2"/>
  <c r="W23" i="2" l="1"/>
  <c r="T23" i="2"/>
  <c r="Q19" i="2"/>
  <c r="I19" i="2"/>
  <c r="V19" i="2"/>
  <c r="S19" i="2"/>
  <c r="G19" i="2" l="1"/>
  <c r="D19" i="2"/>
  <c r="Y19" i="2"/>
  <c r="W19" i="2" l="1"/>
  <c r="T19" i="2"/>
  <c r="F353" i="2"/>
  <c r="C353" i="2"/>
  <c r="I106" i="2"/>
  <c r="Q106" i="2"/>
  <c r="S106" i="2"/>
  <c r="V106" i="2"/>
  <c r="I157" i="2"/>
  <c r="Q157" i="2"/>
  <c r="S157" i="2"/>
  <c r="V157" i="2"/>
  <c r="I152" i="2"/>
  <c r="Q152" i="2"/>
  <c r="S152" i="2"/>
  <c r="V152" i="2"/>
  <c r="L152" i="2" l="1"/>
  <c r="O152" i="2"/>
  <c r="D106" i="2"/>
  <c r="G106" i="2"/>
  <c r="L106" i="2"/>
  <c r="O106" i="2"/>
  <c r="L157" i="2"/>
  <c r="O157" i="2"/>
  <c r="G152" i="2"/>
  <c r="D152" i="2"/>
  <c r="G157" i="2"/>
  <c r="D157" i="2"/>
  <c r="Y157" i="2"/>
  <c r="Y152" i="2"/>
  <c r="Y106" i="2"/>
  <c r="T157" i="2" l="1"/>
  <c r="W106" i="2"/>
  <c r="W152" i="2"/>
  <c r="T152" i="2"/>
  <c r="W157" i="2"/>
  <c r="T106" i="2"/>
  <c r="I410" i="2"/>
  <c r="Q410" i="2"/>
  <c r="S410" i="2"/>
  <c r="V410" i="2"/>
  <c r="F342" i="2"/>
  <c r="C342" i="2"/>
  <c r="I348" i="2"/>
  <c r="Q348" i="2"/>
  <c r="S348" i="2"/>
  <c r="V348" i="2"/>
  <c r="I340" i="2"/>
  <c r="Q340" i="2"/>
  <c r="S340" i="2"/>
  <c r="V340" i="2"/>
  <c r="I262" i="2"/>
  <c r="Q262" i="2"/>
  <c r="S262" i="2"/>
  <c r="V262" i="2"/>
  <c r="I239" i="2"/>
  <c r="Q239" i="2"/>
  <c r="S239" i="2"/>
  <c r="V239" i="2"/>
  <c r="I241" i="2"/>
  <c r="Q241" i="2"/>
  <c r="S241" i="2"/>
  <c r="V241" i="2"/>
  <c r="V217" i="2"/>
  <c r="S217" i="2"/>
  <c r="Q217" i="2"/>
  <c r="I217" i="2"/>
  <c r="I207" i="2"/>
  <c r="Q207" i="2"/>
  <c r="S207" i="2"/>
  <c r="V207" i="2"/>
  <c r="I123" i="2"/>
  <c r="Q123" i="2"/>
  <c r="S123" i="2"/>
  <c r="V123" i="2"/>
  <c r="I121" i="2"/>
  <c r="Q121" i="2"/>
  <c r="S121" i="2"/>
  <c r="V121" i="2"/>
  <c r="D121" i="2" l="1"/>
  <c r="G121" i="2"/>
  <c r="D239" i="2"/>
  <c r="G239" i="2"/>
  <c r="G217" i="2"/>
  <c r="D217" i="2"/>
  <c r="D410" i="2"/>
  <c r="G410" i="2"/>
  <c r="G340" i="2"/>
  <c r="D340" i="2"/>
  <c r="G123" i="2"/>
  <c r="D123" i="2"/>
  <c r="G241" i="2"/>
  <c r="D241" i="2"/>
  <c r="G262" i="2"/>
  <c r="D262" i="2"/>
  <c r="G348" i="2"/>
  <c r="D348" i="2"/>
  <c r="L121" i="2"/>
  <c r="O121" i="2"/>
  <c r="D207" i="2"/>
  <c r="G207" i="2"/>
  <c r="O123" i="2"/>
  <c r="L123" i="2"/>
  <c r="O410" i="2"/>
  <c r="L410" i="2"/>
  <c r="Y410" i="2"/>
  <c r="Y348" i="2"/>
  <c r="Y340" i="2"/>
  <c r="Y239" i="2"/>
  <c r="Y262" i="2"/>
  <c r="Y241" i="2"/>
  <c r="Y123" i="2"/>
  <c r="Y207" i="2"/>
  <c r="Y217" i="2"/>
  <c r="Y121" i="2"/>
  <c r="V21" i="2"/>
  <c r="V18" i="2"/>
  <c r="V20" i="2"/>
  <c r="S21" i="2"/>
  <c r="S18" i="2"/>
  <c r="S20" i="2"/>
  <c r="Q21" i="2"/>
  <c r="Q18" i="2"/>
  <c r="Q20" i="2"/>
  <c r="I21" i="2"/>
  <c r="I18" i="2"/>
  <c r="I20" i="2"/>
  <c r="T217" i="2" l="1"/>
  <c r="T410" i="2"/>
  <c r="W121" i="2"/>
  <c r="T340" i="2"/>
  <c r="W410" i="2"/>
  <c r="W239" i="2"/>
  <c r="W217" i="2"/>
  <c r="W207" i="2"/>
  <c r="T123" i="2"/>
  <c r="W241" i="2"/>
  <c r="T262" i="2"/>
  <c r="W348" i="2"/>
  <c r="T121" i="2"/>
  <c r="W262" i="2"/>
  <c r="T348" i="2"/>
  <c r="G20" i="2"/>
  <c r="D20" i="2"/>
  <c r="W340" i="2"/>
  <c r="T207" i="2"/>
  <c r="T239" i="2"/>
  <c r="T241" i="2"/>
  <c r="W123" i="2"/>
  <c r="G21" i="2"/>
  <c r="D21" i="2"/>
  <c r="G18" i="2"/>
  <c r="D18" i="2"/>
  <c r="Y21" i="2"/>
  <c r="Y20" i="2"/>
  <c r="Y18" i="2"/>
  <c r="S10" i="2"/>
  <c r="S12" i="2"/>
  <c r="S13" i="2"/>
  <c r="S14" i="2"/>
  <c r="S15" i="2"/>
  <c r="S16" i="2"/>
  <c r="V10" i="2"/>
  <c r="V12" i="2"/>
  <c r="V13" i="2"/>
  <c r="V14" i="2"/>
  <c r="V15" i="2"/>
  <c r="V16" i="2"/>
  <c r="S30" i="2"/>
  <c r="S31" i="2"/>
  <c r="S32" i="2"/>
  <c r="S33" i="2"/>
  <c r="V30" i="2"/>
  <c r="V31" i="2"/>
  <c r="V32" i="2"/>
  <c r="V33" i="2"/>
  <c r="S38" i="2"/>
  <c r="V38" i="2"/>
  <c r="S43" i="2"/>
  <c r="S45" i="2"/>
  <c r="S46" i="2"/>
  <c r="V43" i="2"/>
  <c r="V45" i="2"/>
  <c r="V46" i="2"/>
  <c r="S52" i="2"/>
  <c r="S53" i="2"/>
  <c r="S55" i="2"/>
  <c r="S56" i="2"/>
  <c r="S57" i="2"/>
  <c r="S58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V52" i="2"/>
  <c r="V53" i="2"/>
  <c r="V55" i="2"/>
  <c r="V56" i="2"/>
  <c r="V57" i="2"/>
  <c r="V58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W18" i="2" l="1"/>
  <c r="T20" i="2"/>
  <c r="T21" i="2"/>
  <c r="T18" i="2"/>
  <c r="W21" i="2"/>
  <c r="W20" i="2"/>
  <c r="Q344" i="2"/>
  <c r="Q342" i="2" l="1"/>
  <c r="V342" i="2"/>
  <c r="S342" i="2"/>
  <c r="Q337" i="2"/>
  <c r="F337" i="2"/>
  <c r="C337" i="2"/>
  <c r="V335" i="2"/>
  <c r="S335" i="2"/>
  <c r="Q335" i="2"/>
  <c r="I335" i="2"/>
  <c r="Q332" i="2"/>
  <c r="F332" i="2"/>
  <c r="C332" i="2"/>
  <c r="V330" i="2"/>
  <c r="S330" i="2"/>
  <c r="Q330" i="2"/>
  <c r="I330" i="2"/>
  <c r="V329" i="2"/>
  <c r="S329" i="2"/>
  <c r="Q329" i="2"/>
  <c r="I329" i="2"/>
  <c r="V328" i="2"/>
  <c r="S328" i="2"/>
  <c r="Q328" i="2"/>
  <c r="I328" i="2"/>
  <c r="Q316" i="2"/>
  <c r="F316" i="2"/>
  <c r="C316" i="2"/>
  <c r="V314" i="2"/>
  <c r="S314" i="2"/>
  <c r="Q314" i="2"/>
  <c r="I314" i="2"/>
  <c r="V313" i="2"/>
  <c r="S313" i="2"/>
  <c r="Q313" i="2"/>
  <c r="I313" i="2"/>
  <c r="V312" i="2"/>
  <c r="S312" i="2"/>
  <c r="Q312" i="2"/>
  <c r="I312" i="2"/>
  <c r="Q309" i="2"/>
  <c r="V307" i="2"/>
  <c r="S307" i="2"/>
  <c r="Q307" i="2"/>
  <c r="I307" i="2"/>
  <c r="D314" i="2" l="1"/>
  <c r="G314" i="2"/>
  <c r="G329" i="2"/>
  <c r="D329" i="2"/>
  <c r="G313" i="2"/>
  <c r="D313" i="2"/>
  <c r="S316" i="2"/>
  <c r="V316" i="2"/>
  <c r="G312" i="2"/>
  <c r="D312" i="2"/>
  <c r="V332" i="2"/>
  <c r="G307" i="2"/>
  <c r="D307" i="2"/>
  <c r="G335" i="2"/>
  <c r="D335" i="2"/>
  <c r="G330" i="2"/>
  <c r="D330" i="2"/>
  <c r="G328" i="2"/>
  <c r="D328" i="2"/>
  <c r="S332" i="2"/>
  <c r="V337" i="2"/>
  <c r="Y329" i="2"/>
  <c r="Y330" i="2"/>
  <c r="V309" i="2"/>
  <c r="Y314" i="2"/>
  <c r="Y342" i="2"/>
  <c r="I342" i="2"/>
  <c r="I337" i="2"/>
  <c r="D337" i="2" s="1"/>
  <c r="Y328" i="2"/>
  <c r="S337" i="2"/>
  <c r="Y335" i="2"/>
  <c r="I332" i="2"/>
  <c r="G332" i="2" s="1"/>
  <c r="Y313" i="2"/>
  <c r="Y307" i="2"/>
  <c r="I309" i="2"/>
  <c r="G309" i="2" s="1"/>
  <c r="S309" i="2"/>
  <c r="I316" i="2"/>
  <c r="G316" i="2" s="1"/>
  <c r="Y312" i="2"/>
  <c r="Q127" i="2"/>
  <c r="V127" i="2"/>
  <c r="S127" i="2"/>
  <c r="T328" i="2" l="1"/>
  <c r="T330" i="2"/>
  <c r="T329" i="2"/>
  <c r="T335" i="2"/>
  <c r="W312" i="2"/>
  <c r="T307" i="2"/>
  <c r="T342" i="2"/>
  <c r="T313" i="2"/>
  <c r="T312" i="2"/>
  <c r="T314" i="2"/>
  <c r="W335" i="2"/>
  <c r="W313" i="2"/>
  <c r="W314" i="2"/>
  <c r="W307" i="2"/>
  <c r="W342" i="2"/>
  <c r="G337" i="2"/>
  <c r="W328" i="2"/>
  <c r="W330" i="2"/>
  <c r="D332" i="2"/>
  <c r="W329" i="2"/>
  <c r="D316" i="2"/>
  <c r="G342" i="2"/>
  <c r="D342" i="2"/>
  <c r="O127" i="2"/>
  <c r="L127" i="2"/>
  <c r="D309" i="2"/>
  <c r="Y316" i="2"/>
  <c r="Y332" i="2"/>
  <c r="Y309" i="2"/>
  <c r="Y337" i="2"/>
  <c r="Y127" i="2"/>
  <c r="V185" i="2"/>
  <c r="S185" i="2"/>
  <c r="Q185" i="2"/>
  <c r="I185" i="2"/>
  <c r="W316" i="2" l="1"/>
  <c r="T127" i="2"/>
  <c r="W337" i="2"/>
  <c r="T309" i="2"/>
  <c r="W332" i="2"/>
  <c r="T316" i="2"/>
  <c r="W127" i="2"/>
  <c r="T337" i="2"/>
  <c r="T332" i="2"/>
  <c r="W309" i="2"/>
  <c r="G185" i="2"/>
  <c r="D185" i="2"/>
  <c r="L185" i="2"/>
  <c r="O185" i="2"/>
  <c r="Y185" i="2"/>
  <c r="W185" i="2" l="1"/>
  <c r="T185" i="2"/>
  <c r="I191" i="2"/>
  <c r="I403" i="2"/>
  <c r="Q403" i="2"/>
  <c r="S403" i="2"/>
  <c r="V403" i="2"/>
  <c r="O403" i="2" l="1"/>
  <c r="L403" i="2"/>
  <c r="G403" i="2"/>
  <c r="D403" i="2"/>
  <c r="G191" i="2"/>
  <c r="D191" i="2"/>
  <c r="Y403" i="2"/>
  <c r="S107" i="2"/>
  <c r="S108" i="2"/>
  <c r="S109" i="2"/>
  <c r="S110" i="2"/>
  <c r="S111" i="2"/>
  <c r="S112" i="2"/>
  <c r="S114" i="2"/>
  <c r="S115" i="2"/>
  <c r="I107" i="2"/>
  <c r="I108" i="2"/>
  <c r="I109" i="2"/>
  <c r="I110" i="2"/>
  <c r="I111" i="2"/>
  <c r="I112" i="2"/>
  <c r="V191" i="2"/>
  <c r="S191" i="2"/>
  <c r="Q191" i="2"/>
  <c r="I156" i="2"/>
  <c r="Q156" i="2"/>
  <c r="S156" i="2"/>
  <c r="V156" i="2"/>
  <c r="I127" i="2"/>
  <c r="I125" i="2"/>
  <c r="Q125" i="2"/>
  <c r="S125" i="2"/>
  <c r="V125" i="2"/>
  <c r="I103" i="2"/>
  <c r="Q103" i="2"/>
  <c r="S103" i="2"/>
  <c r="V103" i="2"/>
  <c r="I102" i="2"/>
  <c r="Q102" i="2"/>
  <c r="S102" i="2"/>
  <c r="V102" i="2"/>
  <c r="S78" i="2"/>
  <c r="I78" i="2"/>
  <c r="Q78" i="2"/>
  <c r="V78" i="2"/>
  <c r="W403" i="2" l="1"/>
  <c r="T403" i="2"/>
  <c r="G107" i="2"/>
  <c r="D107" i="2"/>
  <c r="G102" i="2"/>
  <c r="D102" i="2"/>
  <c r="O156" i="2"/>
  <c r="L156" i="2"/>
  <c r="G112" i="2"/>
  <c r="D112" i="2"/>
  <c r="G156" i="2"/>
  <c r="D156" i="2"/>
  <c r="G111" i="2"/>
  <c r="D111" i="2"/>
  <c r="O191" i="2"/>
  <c r="L191" i="2"/>
  <c r="D110" i="2"/>
  <c r="G110" i="2"/>
  <c r="L103" i="2"/>
  <c r="O103" i="2"/>
  <c r="O125" i="2"/>
  <c r="L125" i="2"/>
  <c r="G109" i="2"/>
  <c r="D109" i="2"/>
  <c r="G103" i="2"/>
  <c r="D103" i="2"/>
  <c r="D125" i="2"/>
  <c r="G125" i="2"/>
  <c r="G108" i="2"/>
  <c r="D108" i="2"/>
  <c r="G127" i="2"/>
  <c r="D127" i="2"/>
  <c r="O78" i="2"/>
  <c r="L78" i="2"/>
  <c r="D78" i="2"/>
  <c r="G78" i="2"/>
  <c r="L102" i="2"/>
  <c r="O102" i="2"/>
  <c r="Y191" i="2"/>
  <c r="Y156" i="2"/>
  <c r="Y125" i="2"/>
  <c r="Y102" i="2"/>
  <c r="Y103" i="2"/>
  <c r="Y78" i="2"/>
  <c r="T156" i="2" l="1"/>
  <c r="T191" i="2"/>
  <c r="W125" i="2"/>
  <c r="W78" i="2"/>
  <c r="T103" i="2"/>
  <c r="W191" i="2"/>
  <c r="W102" i="2"/>
  <c r="W156" i="2"/>
  <c r="T78" i="2"/>
  <c r="T125" i="2"/>
  <c r="W103" i="2"/>
  <c r="T102" i="2"/>
  <c r="N293" i="2"/>
  <c r="K293" i="2"/>
  <c r="S175" i="2"/>
  <c r="V175" i="2"/>
  <c r="I175" i="2"/>
  <c r="Q175" i="2"/>
  <c r="L175" i="2" l="1"/>
  <c r="O175" i="2"/>
  <c r="D175" i="2"/>
  <c r="G175" i="2"/>
  <c r="Y175" i="2"/>
  <c r="F40" i="2"/>
  <c r="C40" i="2"/>
  <c r="T175" i="2" l="1"/>
  <c r="W175" i="2"/>
  <c r="V115" i="2" l="1"/>
  <c r="Q115" i="2"/>
  <c r="I115" i="2"/>
  <c r="I400" i="2"/>
  <c r="Q400" i="2"/>
  <c r="S400" i="2"/>
  <c r="V400" i="2"/>
  <c r="O115" i="2" l="1"/>
  <c r="L115" i="2"/>
  <c r="G115" i="2"/>
  <c r="D115" i="2"/>
  <c r="D400" i="2"/>
  <c r="G400" i="2"/>
  <c r="L400" i="2"/>
  <c r="O400" i="2"/>
  <c r="Y115" i="2"/>
  <c r="Y400" i="2"/>
  <c r="T115" i="2" l="1"/>
  <c r="T400" i="2"/>
  <c r="W115" i="2"/>
  <c r="W400" i="2"/>
  <c r="V383" i="2"/>
  <c r="S383" i="2"/>
  <c r="Q383" i="2"/>
  <c r="I383" i="2"/>
  <c r="V188" i="2"/>
  <c r="S188" i="2"/>
  <c r="Q188" i="2"/>
  <c r="I188" i="2"/>
  <c r="V184" i="2"/>
  <c r="S184" i="2"/>
  <c r="Q184" i="2"/>
  <c r="I184" i="2"/>
  <c r="G383" i="2" l="1"/>
  <c r="D383" i="2"/>
  <c r="L184" i="2"/>
  <c r="O184" i="2"/>
  <c r="L383" i="2"/>
  <c r="O383" i="2"/>
  <c r="G188" i="2"/>
  <c r="D188" i="2"/>
  <c r="L188" i="2"/>
  <c r="O188" i="2"/>
  <c r="D184" i="2"/>
  <c r="G184" i="2"/>
  <c r="Y184" i="2"/>
  <c r="Y188" i="2"/>
  <c r="Y383" i="2"/>
  <c r="W383" i="2" l="1"/>
  <c r="W184" i="2"/>
  <c r="T188" i="2"/>
  <c r="T383" i="2"/>
  <c r="W188" i="2"/>
  <c r="T184" i="2"/>
  <c r="V259" i="2"/>
  <c r="S259" i="2"/>
  <c r="Q259" i="2"/>
  <c r="I259" i="2"/>
  <c r="D259" i="2" l="1"/>
  <c r="G259" i="2"/>
  <c r="Y259" i="2"/>
  <c r="V95" i="2"/>
  <c r="S95" i="2"/>
  <c r="Q95" i="2"/>
  <c r="I95" i="2"/>
  <c r="S91" i="2"/>
  <c r="I77" i="2"/>
  <c r="Q77" i="2"/>
  <c r="S77" i="2"/>
  <c r="V77" i="2"/>
  <c r="S75" i="2"/>
  <c r="S76" i="2"/>
  <c r="S79" i="2"/>
  <c r="S82" i="2"/>
  <c r="S86" i="2"/>
  <c r="S87" i="2"/>
  <c r="S88" i="2"/>
  <c r="S89" i="2"/>
  <c r="S92" i="2"/>
  <c r="V75" i="2"/>
  <c r="V76" i="2"/>
  <c r="V79" i="2"/>
  <c r="V82" i="2"/>
  <c r="V86" i="2"/>
  <c r="V87" i="2"/>
  <c r="V88" i="2"/>
  <c r="V89" i="2"/>
  <c r="V91" i="2"/>
  <c r="V92" i="2"/>
  <c r="S93" i="2"/>
  <c r="S94" i="2"/>
  <c r="S96" i="2"/>
  <c r="S97" i="2"/>
  <c r="S104" i="2"/>
  <c r="S105" i="2"/>
  <c r="S122" i="2"/>
  <c r="S124" i="2"/>
  <c r="S128" i="2"/>
  <c r="S131" i="2"/>
  <c r="V93" i="2"/>
  <c r="V94" i="2"/>
  <c r="V96" i="2"/>
  <c r="V97" i="2"/>
  <c r="V104" i="2"/>
  <c r="V105" i="2"/>
  <c r="V107" i="2"/>
  <c r="V108" i="2"/>
  <c r="V109" i="2"/>
  <c r="V110" i="2"/>
  <c r="V111" i="2"/>
  <c r="V112" i="2"/>
  <c r="V114" i="2"/>
  <c r="V122" i="2"/>
  <c r="V124" i="2"/>
  <c r="V128" i="2"/>
  <c r="S137" i="2"/>
  <c r="S139" i="2"/>
  <c r="S140" i="2"/>
  <c r="S142" i="2"/>
  <c r="S143" i="2"/>
  <c r="S150" i="2"/>
  <c r="S153" i="2"/>
  <c r="S155" i="2"/>
  <c r="S158" i="2"/>
  <c r="S159" i="2"/>
  <c r="S168" i="2"/>
  <c r="S169" i="2"/>
  <c r="S170" i="2"/>
  <c r="S171" i="2"/>
  <c r="S172" i="2"/>
  <c r="S173" i="2"/>
  <c r="S174" i="2"/>
  <c r="S176" i="2"/>
  <c r="S177" i="2"/>
  <c r="S178" i="2"/>
  <c r="V137" i="2"/>
  <c r="V139" i="2"/>
  <c r="V140" i="2"/>
  <c r="V142" i="2"/>
  <c r="V143" i="2"/>
  <c r="V150" i="2"/>
  <c r="V153" i="2"/>
  <c r="V155" i="2"/>
  <c r="V158" i="2"/>
  <c r="V159" i="2"/>
  <c r="V168" i="2"/>
  <c r="V169" i="2"/>
  <c r="V170" i="2"/>
  <c r="V171" i="2"/>
  <c r="V172" i="2"/>
  <c r="V173" i="2"/>
  <c r="V174" i="2"/>
  <c r="V176" i="2"/>
  <c r="V177" i="2"/>
  <c r="V178" i="2"/>
  <c r="S183" i="2"/>
  <c r="S186" i="2"/>
  <c r="S193" i="2"/>
  <c r="V183" i="2"/>
  <c r="V186" i="2"/>
  <c r="V193" i="2"/>
  <c r="S200" i="2"/>
  <c r="S202" i="2"/>
  <c r="S203" i="2"/>
  <c r="S204" i="2"/>
  <c r="S205" i="2"/>
  <c r="S206" i="2"/>
  <c r="S208" i="2"/>
  <c r="S210" i="2"/>
  <c r="S213" i="2"/>
  <c r="S214" i="2"/>
  <c r="S215" i="2"/>
  <c r="S218" i="2"/>
  <c r="S219" i="2"/>
  <c r="S221" i="2"/>
  <c r="S223" i="2"/>
  <c r="S224" i="2"/>
  <c r="S226" i="2"/>
  <c r="S227" i="2"/>
  <c r="S229" i="2"/>
  <c r="S230" i="2"/>
  <c r="S231" i="2"/>
  <c r="S232" i="2"/>
  <c r="S233" i="2"/>
  <c r="V200" i="2"/>
  <c r="V202" i="2"/>
  <c r="V203" i="2"/>
  <c r="V204" i="2"/>
  <c r="V205" i="2"/>
  <c r="V206" i="2"/>
  <c r="V208" i="2"/>
  <c r="V210" i="2"/>
  <c r="V213" i="2"/>
  <c r="V214" i="2"/>
  <c r="V215" i="2"/>
  <c r="V218" i="2"/>
  <c r="V219" i="2"/>
  <c r="V221" i="2"/>
  <c r="V223" i="2"/>
  <c r="V224" i="2"/>
  <c r="V226" i="2"/>
  <c r="V227" i="2"/>
  <c r="V229" i="2"/>
  <c r="V230" i="2"/>
  <c r="V231" i="2"/>
  <c r="V232" i="2"/>
  <c r="V233" i="2"/>
  <c r="S252" i="2"/>
  <c r="S253" i="2"/>
  <c r="V252" i="2"/>
  <c r="V253" i="2"/>
  <c r="S258" i="2"/>
  <c r="S260" i="2"/>
  <c r="S261" i="2"/>
  <c r="S263" i="2"/>
  <c r="S264" i="2"/>
  <c r="S265" i="2"/>
  <c r="S266" i="2"/>
  <c r="V258" i="2"/>
  <c r="V260" i="2"/>
  <c r="V261" i="2"/>
  <c r="V263" i="2"/>
  <c r="V264" i="2"/>
  <c r="V265" i="2"/>
  <c r="V266" i="2"/>
  <c r="V426" i="2"/>
  <c r="V427" i="2"/>
  <c r="V428" i="2"/>
  <c r="V429" i="2"/>
  <c r="V430" i="2"/>
  <c r="V431" i="2"/>
  <c r="S426" i="2"/>
  <c r="S427" i="2"/>
  <c r="S428" i="2"/>
  <c r="S429" i="2"/>
  <c r="S430" i="2"/>
  <c r="S431" i="2"/>
  <c r="V424" i="2"/>
  <c r="S424" i="2"/>
  <c r="V379" i="2"/>
  <c r="V380" i="2"/>
  <c r="V382" i="2"/>
  <c r="V385" i="2"/>
  <c r="V386" i="2"/>
  <c r="V387" i="2"/>
  <c r="V388" i="2"/>
  <c r="V389" i="2"/>
  <c r="V390" i="2"/>
  <c r="V395" i="2"/>
  <c r="V394" i="2"/>
  <c r="V396" i="2"/>
  <c r="V401" i="2"/>
  <c r="V402" i="2"/>
  <c r="V404" i="2"/>
  <c r="V405" i="2"/>
  <c r="V406" i="2"/>
  <c r="V407" i="2"/>
  <c r="V409" i="2"/>
  <c r="V408" i="2"/>
  <c r="V414" i="2"/>
  <c r="V417" i="2"/>
  <c r="V419" i="2"/>
  <c r="S379" i="2"/>
  <c r="S380" i="2"/>
  <c r="S382" i="2"/>
  <c r="S385" i="2"/>
  <c r="S386" i="2"/>
  <c r="S387" i="2"/>
  <c r="S388" i="2"/>
  <c r="S389" i="2"/>
  <c r="S390" i="2"/>
  <c r="S395" i="2"/>
  <c r="S394" i="2"/>
  <c r="S396" i="2"/>
  <c r="S401" i="2"/>
  <c r="S402" i="2"/>
  <c r="S404" i="2"/>
  <c r="S405" i="2"/>
  <c r="S406" i="2"/>
  <c r="S407" i="2"/>
  <c r="S409" i="2"/>
  <c r="S408" i="2"/>
  <c r="S414" i="2"/>
  <c r="S417" i="2"/>
  <c r="S419" i="2"/>
  <c r="V372" i="2"/>
  <c r="V373" i="2"/>
  <c r="V376" i="2"/>
  <c r="S372" i="2"/>
  <c r="S373" i="2"/>
  <c r="S376" i="2"/>
  <c r="V378" i="2"/>
  <c r="V371" i="2"/>
  <c r="S378" i="2"/>
  <c r="S371" i="2"/>
  <c r="V362" i="2"/>
  <c r="V365" i="2"/>
  <c r="V366" i="2"/>
  <c r="V361" i="2"/>
  <c r="S362" i="2"/>
  <c r="S365" i="2"/>
  <c r="S366" i="2"/>
  <c r="S361" i="2"/>
  <c r="V322" i="2"/>
  <c r="V321" i="2"/>
  <c r="S322" i="2"/>
  <c r="S321" i="2"/>
  <c r="V356" i="2"/>
  <c r="V349" i="2"/>
  <c r="V350" i="2"/>
  <c r="V351" i="2"/>
  <c r="S349" i="2"/>
  <c r="S350" i="2"/>
  <c r="S351" i="2"/>
  <c r="S356" i="2"/>
  <c r="V296" i="2"/>
  <c r="S296" i="2"/>
  <c r="V274" i="2"/>
  <c r="V275" i="2"/>
  <c r="V276" i="2"/>
  <c r="V277" i="2"/>
  <c r="V278" i="2"/>
  <c r="V279" i="2"/>
  <c r="V281" i="2"/>
  <c r="V282" i="2"/>
  <c r="V283" i="2"/>
  <c r="V284" i="2"/>
  <c r="V286" i="2"/>
  <c r="V288" i="2"/>
  <c r="V290" i="2"/>
  <c r="V271" i="2"/>
  <c r="S274" i="2"/>
  <c r="S275" i="2"/>
  <c r="S276" i="2"/>
  <c r="S277" i="2"/>
  <c r="S278" i="2"/>
  <c r="S279" i="2"/>
  <c r="S281" i="2"/>
  <c r="S282" i="2"/>
  <c r="S283" i="2"/>
  <c r="S284" i="2"/>
  <c r="S286" i="2"/>
  <c r="S288" i="2"/>
  <c r="S290" i="2"/>
  <c r="S271" i="2"/>
  <c r="W259" i="2" l="1"/>
  <c r="L95" i="2"/>
  <c r="O95" i="2"/>
  <c r="Y112" i="2"/>
  <c r="O77" i="2"/>
  <c r="L77" i="2"/>
  <c r="T259" i="2"/>
  <c r="G77" i="2"/>
  <c r="D77" i="2"/>
  <c r="G95" i="2"/>
  <c r="D95" i="2"/>
  <c r="Y77" i="2"/>
  <c r="Y95" i="2"/>
  <c r="V48" i="2"/>
  <c r="Y431" i="2"/>
  <c r="Y430" i="2"/>
  <c r="Y429" i="2"/>
  <c r="Y428" i="2"/>
  <c r="Y427" i="2"/>
  <c r="Y426" i="2"/>
  <c r="Y424" i="2"/>
  <c r="Y419" i="2"/>
  <c r="Y417" i="2"/>
  <c r="Y414" i="2"/>
  <c r="Y408" i="2"/>
  <c r="Y409" i="2"/>
  <c r="Y407" i="2"/>
  <c r="Y406" i="2"/>
  <c r="Y405" i="2"/>
  <c r="Y404" i="2"/>
  <c r="Y402" i="2"/>
  <c r="Y401" i="2"/>
  <c r="Y396" i="2"/>
  <c r="Y394" i="2"/>
  <c r="Y395" i="2"/>
  <c r="Y390" i="2"/>
  <c r="Y389" i="2"/>
  <c r="Y388" i="2"/>
  <c r="Y387" i="2"/>
  <c r="Y386" i="2"/>
  <c r="Y385" i="2"/>
  <c r="Y382" i="2"/>
  <c r="Y380" i="2"/>
  <c r="Y379" i="2"/>
  <c r="Y378" i="2"/>
  <c r="Y376" i="2"/>
  <c r="Y373" i="2"/>
  <c r="Y372" i="2"/>
  <c r="Y371" i="2"/>
  <c r="Y366" i="2"/>
  <c r="Y365" i="2"/>
  <c r="Y362" i="2"/>
  <c r="Y361" i="2"/>
  <c r="Y322" i="2"/>
  <c r="Y321" i="2"/>
  <c r="Y356" i="2"/>
  <c r="Y351" i="2"/>
  <c r="Y350" i="2"/>
  <c r="Y349" i="2"/>
  <c r="Y296" i="2"/>
  <c r="Y290" i="2"/>
  <c r="Y288" i="2"/>
  <c r="Y286" i="2"/>
  <c r="Y284" i="2"/>
  <c r="Y283" i="2"/>
  <c r="Y282" i="2"/>
  <c r="Y281" i="2"/>
  <c r="Y279" i="2"/>
  <c r="Y278" i="2"/>
  <c r="Y277" i="2"/>
  <c r="Y276" i="2"/>
  <c r="Y275" i="2"/>
  <c r="Y274" i="2"/>
  <c r="Y271" i="2"/>
  <c r="Y266" i="2"/>
  <c r="Y265" i="2"/>
  <c r="Y264" i="2"/>
  <c r="Y263" i="2"/>
  <c r="Y261" i="2"/>
  <c r="Y260" i="2"/>
  <c r="Y258" i="2"/>
  <c r="Y253" i="2"/>
  <c r="Y252" i="2"/>
  <c r="Y233" i="2"/>
  <c r="Y232" i="2"/>
  <c r="Y231" i="2"/>
  <c r="Y230" i="2"/>
  <c r="Y229" i="2"/>
  <c r="Y227" i="2"/>
  <c r="Y226" i="2"/>
  <c r="Y224" i="2"/>
  <c r="Y223" i="2"/>
  <c r="Y221" i="2"/>
  <c r="Y219" i="2"/>
  <c r="Y218" i="2"/>
  <c r="Y215" i="2"/>
  <c r="Y214" i="2"/>
  <c r="Y213" i="2"/>
  <c r="Y210" i="2"/>
  <c r="Y208" i="2"/>
  <c r="Y206" i="2"/>
  <c r="Y205" i="2"/>
  <c r="Y204" i="2"/>
  <c r="Y203" i="2"/>
  <c r="Y202" i="2"/>
  <c r="Y200" i="2"/>
  <c r="Y193" i="2"/>
  <c r="Y186" i="2"/>
  <c r="Y183" i="2"/>
  <c r="Y178" i="2"/>
  <c r="Y177" i="2"/>
  <c r="Y176" i="2"/>
  <c r="Y174" i="2"/>
  <c r="Y173" i="2"/>
  <c r="Y172" i="2"/>
  <c r="Y171" i="2"/>
  <c r="Y170" i="2"/>
  <c r="Y169" i="2"/>
  <c r="Y168" i="2"/>
  <c r="Y159" i="2"/>
  <c r="Y158" i="2"/>
  <c r="Y155" i="2"/>
  <c r="Y153" i="2"/>
  <c r="Y150" i="2"/>
  <c r="Y143" i="2"/>
  <c r="Y142" i="2"/>
  <c r="Y140" i="2"/>
  <c r="Y139" i="2"/>
  <c r="Y137" i="2"/>
  <c r="Y131" i="2"/>
  <c r="Y128" i="2"/>
  <c r="Y124" i="2"/>
  <c r="Y122" i="2"/>
  <c r="Y114" i="2"/>
  <c r="Y111" i="2"/>
  <c r="Y110" i="2"/>
  <c r="Y109" i="2"/>
  <c r="Y108" i="2"/>
  <c r="Y107" i="2"/>
  <c r="Y105" i="2"/>
  <c r="Y104" i="2"/>
  <c r="Y97" i="2"/>
  <c r="Y96" i="2"/>
  <c r="Y94" i="2"/>
  <c r="Y93" i="2"/>
  <c r="Y92" i="2"/>
  <c r="Y91" i="2"/>
  <c r="Y89" i="2"/>
  <c r="Y88" i="2"/>
  <c r="Y87" i="2"/>
  <c r="Y86" i="2"/>
  <c r="Y82" i="2"/>
  <c r="Y79" i="2"/>
  <c r="Y76" i="2"/>
  <c r="Y75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58" i="2"/>
  <c r="Y57" i="2"/>
  <c r="Y56" i="2"/>
  <c r="Y55" i="2"/>
  <c r="Y53" i="2"/>
  <c r="Y52" i="2"/>
  <c r="S48" i="2"/>
  <c r="Y46" i="2"/>
  <c r="Y45" i="2"/>
  <c r="Y43" i="2"/>
  <c r="Y38" i="2"/>
  <c r="Y33" i="2"/>
  <c r="Y32" i="2"/>
  <c r="Y31" i="2"/>
  <c r="Y30" i="2"/>
  <c r="Y16" i="2"/>
  <c r="Y15" i="2"/>
  <c r="Y14" i="2"/>
  <c r="Y13" i="2"/>
  <c r="Y12" i="2"/>
  <c r="Y10" i="2"/>
  <c r="Q431" i="2"/>
  <c r="Q430" i="2"/>
  <c r="Q429" i="2"/>
  <c r="Q428" i="2"/>
  <c r="Q427" i="2"/>
  <c r="Q426" i="2"/>
  <c r="Q424" i="2"/>
  <c r="N421" i="2"/>
  <c r="K421" i="2"/>
  <c r="Q419" i="2"/>
  <c r="Q417" i="2"/>
  <c r="Q414" i="2"/>
  <c r="Q408" i="2"/>
  <c r="Q409" i="2"/>
  <c r="Q407" i="2"/>
  <c r="Q406" i="2"/>
  <c r="Q405" i="2"/>
  <c r="Q404" i="2"/>
  <c r="Q402" i="2"/>
  <c r="Q401" i="2"/>
  <c r="Q396" i="2"/>
  <c r="Q394" i="2"/>
  <c r="Q395" i="2"/>
  <c r="Q390" i="2"/>
  <c r="Q389" i="2"/>
  <c r="Q388" i="2"/>
  <c r="Q387" i="2"/>
  <c r="Q386" i="2"/>
  <c r="Q385" i="2"/>
  <c r="Q382" i="2"/>
  <c r="Q380" i="2"/>
  <c r="Q379" i="2"/>
  <c r="Q378" i="2"/>
  <c r="Q376" i="2"/>
  <c r="Q373" i="2"/>
  <c r="Q372" i="2"/>
  <c r="Q371" i="2"/>
  <c r="Q366" i="2"/>
  <c r="Q365" i="2"/>
  <c r="Q362" i="2"/>
  <c r="Q361" i="2"/>
  <c r="Q322" i="2"/>
  <c r="Q321" i="2"/>
  <c r="Q356" i="2"/>
  <c r="Q351" i="2"/>
  <c r="Q350" i="2"/>
  <c r="Q349" i="2"/>
  <c r="Q296" i="2"/>
  <c r="Q290" i="2"/>
  <c r="Q288" i="2"/>
  <c r="Q286" i="2"/>
  <c r="Q284" i="2"/>
  <c r="Q283" i="2"/>
  <c r="Q282" i="2"/>
  <c r="Q281" i="2"/>
  <c r="Q279" i="2"/>
  <c r="Q278" i="2"/>
  <c r="Q277" i="2"/>
  <c r="Q276" i="2"/>
  <c r="Q275" i="2"/>
  <c r="Q274" i="2"/>
  <c r="Q271" i="2"/>
  <c r="Q266" i="2"/>
  <c r="Q265" i="2"/>
  <c r="Q264" i="2"/>
  <c r="Q263" i="2"/>
  <c r="Q261" i="2"/>
  <c r="Q260" i="2"/>
  <c r="Q258" i="2"/>
  <c r="Q253" i="2"/>
  <c r="Q252" i="2"/>
  <c r="Q233" i="2"/>
  <c r="Q232" i="2"/>
  <c r="Q231" i="2"/>
  <c r="Q230" i="2"/>
  <c r="Q229" i="2"/>
  <c r="Q227" i="2"/>
  <c r="Q226" i="2"/>
  <c r="Q224" i="2"/>
  <c r="Q223" i="2"/>
  <c r="Q221" i="2"/>
  <c r="Q219" i="2"/>
  <c r="Q218" i="2"/>
  <c r="Q215" i="2"/>
  <c r="Q214" i="2"/>
  <c r="Q213" i="2"/>
  <c r="Q210" i="2"/>
  <c r="Q208" i="2"/>
  <c r="Q206" i="2"/>
  <c r="Q205" i="2"/>
  <c r="Q204" i="2"/>
  <c r="Q203" i="2"/>
  <c r="Q202" i="2"/>
  <c r="Q200" i="2"/>
  <c r="N195" i="2"/>
  <c r="K195" i="2"/>
  <c r="Q193" i="2"/>
  <c r="Q186" i="2"/>
  <c r="Q183" i="2"/>
  <c r="Q178" i="2"/>
  <c r="Q177" i="2"/>
  <c r="Q176" i="2"/>
  <c r="Q174" i="2"/>
  <c r="Q173" i="2"/>
  <c r="Q172" i="2"/>
  <c r="Q171" i="2"/>
  <c r="Q170" i="2"/>
  <c r="Q169" i="2"/>
  <c r="Q168" i="2"/>
  <c r="Q159" i="2"/>
  <c r="Q158" i="2"/>
  <c r="Q155" i="2"/>
  <c r="Q153" i="2"/>
  <c r="Q150" i="2"/>
  <c r="Q143" i="2"/>
  <c r="Q142" i="2"/>
  <c r="Q140" i="2"/>
  <c r="Q139" i="2"/>
  <c r="Q137" i="2"/>
  <c r="N133" i="2"/>
  <c r="K133" i="2"/>
  <c r="Q131" i="2"/>
  <c r="Q128" i="2"/>
  <c r="Q124" i="2"/>
  <c r="Q122" i="2"/>
  <c r="Q114" i="2"/>
  <c r="Q112" i="2"/>
  <c r="Q111" i="2"/>
  <c r="Q110" i="2"/>
  <c r="Q109" i="2"/>
  <c r="Q108" i="2"/>
  <c r="Q107" i="2"/>
  <c r="Q105" i="2"/>
  <c r="Q104" i="2"/>
  <c r="Q97" i="2"/>
  <c r="Q96" i="2"/>
  <c r="Q94" i="2"/>
  <c r="Q93" i="2"/>
  <c r="Q92" i="2"/>
  <c r="Q91" i="2"/>
  <c r="Q89" i="2"/>
  <c r="Q88" i="2"/>
  <c r="Q87" i="2"/>
  <c r="Q86" i="2"/>
  <c r="Q82" i="2"/>
  <c r="Q79" i="2"/>
  <c r="Q76" i="2"/>
  <c r="Q75" i="2"/>
  <c r="Q73" i="2"/>
  <c r="Q72" i="2"/>
  <c r="Q71" i="2"/>
  <c r="Q70" i="2"/>
  <c r="Q69" i="2"/>
  <c r="Q68" i="2"/>
  <c r="Q67" i="2"/>
  <c r="Q66" i="2"/>
  <c r="Q65" i="2"/>
  <c r="Q64" i="2"/>
  <c r="Q63" i="2"/>
  <c r="Q62" i="2"/>
  <c r="Q61" i="2"/>
  <c r="Q58" i="2"/>
  <c r="Q57" i="2"/>
  <c r="Q56" i="2"/>
  <c r="Q55" i="2"/>
  <c r="Q53" i="2"/>
  <c r="Q52" i="2"/>
  <c r="Q46" i="2"/>
  <c r="Q45" i="2"/>
  <c r="Q43" i="2"/>
  <c r="Q38" i="2"/>
  <c r="Q33" i="2"/>
  <c r="Q32" i="2"/>
  <c r="Q31" i="2"/>
  <c r="Q30" i="2"/>
  <c r="S26" i="2"/>
  <c r="Q16" i="2"/>
  <c r="Q15" i="2"/>
  <c r="Q14" i="2"/>
  <c r="Q13" i="2"/>
  <c r="Q12" i="2"/>
  <c r="Q10" i="2"/>
  <c r="W219" i="2" l="1"/>
  <c r="T424" i="2"/>
  <c r="T95" i="2"/>
  <c r="T265" i="2"/>
  <c r="T279" i="2"/>
  <c r="T426" i="2"/>
  <c r="W153" i="2"/>
  <c r="W356" i="2"/>
  <c r="T76" i="2"/>
  <c r="W131" i="2"/>
  <c r="W215" i="2"/>
  <c r="W89" i="2"/>
  <c r="T406" i="2"/>
  <c r="T214" i="2"/>
  <c r="T283" i="2"/>
  <c r="T429" i="2"/>
  <c r="W395" i="2"/>
  <c r="T395" i="2"/>
  <c r="W143" i="2"/>
  <c r="W230" i="2"/>
  <c r="T230" i="2"/>
  <c r="W82" i="2"/>
  <c r="T110" i="2"/>
  <c r="T155" i="2"/>
  <c r="W200" i="2"/>
  <c r="W221" i="2"/>
  <c r="T284" i="2"/>
  <c r="W361" i="2"/>
  <c r="T388" i="2"/>
  <c r="T414" i="2"/>
  <c r="T86" i="2"/>
  <c r="T111" i="2"/>
  <c r="T158" i="2"/>
  <c r="T202" i="2"/>
  <c r="W223" i="2"/>
  <c r="T286" i="2"/>
  <c r="T389" i="2"/>
  <c r="T431" i="2"/>
  <c r="W87" i="2"/>
  <c r="T97" i="2"/>
  <c r="T114" i="2"/>
  <c r="T140" i="2"/>
  <c r="W159" i="2"/>
  <c r="W176" i="2"/>
  <c r="T203" i="2"/>
  <c r="T213" i="2"/>
  <c r="T224" i="2"/>
  <c r="T233" i="2"/>
  <c r="W264" i="2"/>
  <c r="W278" i="2"/>
  <c r="T350" i="2"/>
  <c r="W365" i="2"/>
  <c r="T380" i="2"/>
  <c r="W390" i="2"/>
  <c r="T404" i="2"/>
  <c r="W419" i="2"/>
  <c r="W88" i="2"/>
  <c r="W104" i="2"/>
  <c r="W142" i="2"/>
  <c r="W168" i="2"/>
  <c r="T177" i="2"/>
  <c r="T204" i="2"/>
  <c r="W214" i="2"/>
  <c r="W226" i="2"/>
  <c r="T252" i="2"/>
  <c r="W265" i="2"/>
  <c r="W279" i="2"/>
  <c r="T288" i="2"/>
  <c r="T351" i="2"/>
  <c r="T366" i="2"/>
  <c r="T382" i="2"/>
  <c r="T405" i="2"/>
  <c r="W424" i="2"/>
  <c r="W95" i="2"/>
  <c r="T372" i="2"/>
  <c r="T394" i="2"/>
  <c r="W407" i="2"/>
  <c r="T427" i="2"/>
  <c r="T226" i="2"/>
  <c r="W204" i="2"/>
  <c r="T396" i="2"/>
  <c r="T232" i="2"/>
  <c r="W277" i="2"/>
  <c r="W362" i="2"/>
  <c r="W402" i="2"/>
  <c r="T89" i="2"/>
  <c r="W178" i="2"/>
  <c r="T215" i="2"/>
  <c r="W253" i="2"/>
  <c r="T356" i="2"/>
  <c r="W426" i="2"/>
  <c r="T143" i="2"/>
  <c r="T112" i="2"/>
  <c r="W75" i="2"/>
  <c r="T107" i="2"/>
  <c r="W183" i="2"/>
  <c r="W258" i="2"/>
  <c r="W290" i="2"/>
  <c r="W76" i="2"/>
  <c r="T92" i="2"/>
  <c r="T108" i="2"/>
  <c r="T128" i="2"/>
  <c r="W150" i="2"/>
  <c r="W171" i="2"/>
  <c r="W186" i="2"/>
  <c r="T206" i="2"/>
  <c r="T218" i="2"/>
  <c r="T229" i="2"/>
  <c r="W260" i="2"/>
  <c r="T274" i="2"/>
  <c r="W282" i="2"/>
  <c r="T321" i="2"/>
  <c r="W373" i="2"/>
  <c r="T386" i="2"/>
  <c r="T409" i="2"/>
  <c r="T428" i="2"/>
  <c r="W224" i="2"/>
  <c r="W396" i="2"/>
  <c r="T373" i="2"/>
  <c r="W94" i="2"/>
  <c r="W137" i="2"/>
  <c r="T173" i="2"/>
  <c r="T210" i="2"/>
  <c r="W231" i="2"/>
  <c r="T276" i="2"/>
  <c r="W378" i="2"/>
  <c r="T401" i="2"/>
  <c r="W430" i="2"/>
  <c r="W96" i="2"/>
  <c r="W139" i="2"/>
  <c r="W174" i="2"/>
  <c r="W263" i="2"/>
  <c r="W349" i="2"/>
  <c r="W379" i="2"/>
  <c r="T417" i="2"/>
  <c r="W105" i="2"/>
  <c r="T122" i="2"/>
  <c r="W169" i="2"/>
  <c r="T205" i="2"/>
  <c r="T266" i="2"/>
  <c r="T371" i="2"/>
  <c r="T385" i="2"/>
  <c r="W406" i="2"/>
  <c r="T77" i="2"/>
  <c r="W91" i="2"/>
  <c r="W124" i="2"/>
  <c r="T170" i="2"/>
  <c r="T227" i="2"/>
  <c r="W271" i="2"/>
  <c r="W281" i="2"/>
  <c r="W79" i="2"/>
  <c r="T93" i="2"/>
  <c r="T109" i="2"/>
  <c r="T131" i="2"/>
  <c r="T153" i="2"/>
  <c r="W172" i="2"/>
  <c r="W193" i="2"/>
  <c r="W208" i="2"/>
  <c r="T219" i="2"/>
  <c r="W261" i="2"/>
  <c r="W275" i="2"/>
  <c r="W283" i="2"/>
  <c r="W296" i="2"/>
  <c r="T322" i="2"/>
  <c r="W376" i="2"/>
  <c r="T387" i="2"/>
  <c r="T408" i="2"/>
  <c r="W429" i="2"/>
  <c r="T208" i="2"/>
  <c r="W385" i="2"/>
  <c r="W372" i="2"/>
  <c r="W409" i="2"/>
  <c r="W408" i="2"/>
  <c r="W233" i="2"/>
  <c r="W107" i="2"/>
  <c r="W177" i="2"/>
  <c r="W427" i="2"/>
  <c r="T271" i="2"/>
  <c r="T278" i="2"/>
  <c r="T75" i="2"/>
  <c r="T258" i="2"/>
  <c r="W122" i="2"/>
  <c r="W140" i="2"/>
  <c r="W227" i="2"/>
  <c r="T88" i="2"/>
  <c r="W351" i="2"/>
  <c r="T105" i="2"/>
  <c r="W97" i="2"/>
  <c r="W86" i="2"/>
  <c r="W252" i="2"/>
  <c r="W404" i="2"/>
  <c r="W405" i="2"/>
  <c r="T261" i="2"/>
  <c r="T124" i="2"/>
  <c r="T419" i="2"/>
  <c r="W321" i="2"/>
  <c r="T253" i="2"/>
  <c r="W266" i="2"/>
  <c r="T281" i="2"/>
  <c r="T223" i="2"/>
  <c r="W380" i="2"/>
  <c r="W382" i="2"/>
  <c r="W232" i="2"/>
  <c r="T91" i="2"/>
  <c r="W218" i="2"/>
  <c r="W92" i="2"/>
  <c r="W428" i="2"/>
  <c r="T296" i="2"/>
  <c r="W371" i="2"/>
  <c r="W288" i="2"/>
  <c r="W387" i="2"/>
  <c r="T264" i="2"/>
  <c r="W366" i="2"/>
  <c r="T290" i="2"/>
  <c r="T407" i="2"/>
  <c r="T193" i="2"/>
  <c r="T183" i="2"/>
  <c r="T172" i="2"/>
  <c r="T171" i="2"/>
  <c r="W170" i="2"/>
  <c r="T169" i="2"/>
  <c r="T168" i="2"/>
  <c r="T142" i="2"/>
  <c r="T139" i="2"/>
  <c r="W77" i="2"/>
  <c r="O93" i="2"/>
  <c r="L93" i="2"/>
  <c r="O169" i="2"/>
  <c r="L169" i="2"/>
  <c r="L419" i="2"/>
  <c r="O419" i="2"/>
  <c r="T61" i="2"/>
  <c r="W61" i="2"/>
  <c r="L131" i="2"/>
  <c r="O131" i="2"/>
  <c r="W62" i="2"/>
  <c r="T62" i="2"/>
  <c r="O56" i="2"/>
  <c r="L56" i="2"/>
  <c r="L66" i="2"/>
  <c r="O66" i="2"/>
  <c r="L75" i="2"/>
  <c r="O75" i="2"/>
  <c r="O91" i="2"/>
  <c r="L91" i="2"/>
  <c r="O107" i="2"/>
  <c r="L107" i="2"/>
  <c r="L122" i="2"/>
  <c r="O122" i="2"/>
  <c r="O140" i="2"/>
  <c r="L140" i="2"/>
  <c r="L159" i="2"/>
  <c r="O159" i="2"/>
  <c r="O176" i="2"/>
  <c r="L176" i="2"/>
  <c r="L276" i="2"/>
  <c r="O276" i="2"/>
  <c r="L284" i="2"/>
  <c r="O284" i="2"/>
  <c r="O378" i="2"/>
  <c r="L378" i="2"/>
  <c r="O401" i="2"/>
  <c r="L401" i="2"/>
  <c r="W15" i="2"/>
  <c r="T15" i="2"/>
  <c r="T45" i="2"/>
  <c r="W45" i="2"/>
  <c r="W57" i="2"/>
  <c r="T57" i="2"/>
  <c r="W67" i="2"/>
  <c r="T67" i="2"/>
  <c r="T159" i="2"/>
  <c r="T362" i="2"/>
  <c r="T378" i="2"/>
  <c r="W388" i="2"/>
  <c r="T186" i="2"/>
  <c r="T260" i="2"/>
  <c r="T390" i="2"/>
  <c r="W286" i="2"/>
  <c r="T430" i="2"/>
  <c r="T137" i="2"/>
  <c r="W203" i="2"/>
  <c r="W386" i="2"/>
  <c r="T361" i="2"/>
  <c r="W128" i="2"/>
  <c r="T349" i="2"/>
  <c r="T200" i="2"/>
  <c r="T174" i="2"/>
  <c r="W229" i="2"/>
  <c r="L57" i="2"/>
  <c r="O57" i="2"/>
  <c r="O67" i="2"/>
  <c r="L67" i="2"/>
  <c r="O76" i="2"/>
  <c r="L76" i="2"/>
  <c r="O92" i="2"/>
  <c r="L92" i="2"/>
  <c r="L108" i="2"/>
  <c r="O108" i="2"/>
  <c r="L124" i="2"/>
  <c r="O124" i="2"/>
  <c r="O142" i="2"/>
  <c r="L142" i="2"/>
  <c r="O168" i="2"/>
  <c r="L168" i="2"/>
  <c r="O177" i="2"/>
  <c r="L177" i="2"/>
  <c r="L277" i="2"/>
  <c r="O277" i="2"/>
  <c r="L286" i="2"/>
  <c r="O286" i="2"/>
  <c r="L402" i="2"/>
  <c r="O402" i="2"/>
  <c r="W16" i="2"/>
  <c r="T16" i="2"/>
  <c r="T46" i="2"/>
  <c r="W46" i="2"/>
  <c r="T58" i="2"/>
  <c r="W58" i="2"/>
  <c r="T68" i="2"/>
  <c r="W68" i="2"/>
  <c r="T79" i="2"/>
  <c r="T176" i="2"/>
  <c r="T104" i="2"/>
  <c r="T231" i="2"/>
  <c r="T275" i="2"/>
  <c r="T178" i="2"/>
  <c r="W394" i="2"/>
  <c r="W431" i="2"/>
  <c r="T87" i="2"/>
  <c r="W213" i="2"/>
  <c r="W350" i="2"/>
  <c r="T150" i="2"/>
  <c r="W205" i="2"/>
  <c r="T221" i="2"/>
  <c r="W274" i="2"/>
  <c r="T376" i="2"/>
  <c r="O68" i="2"/>
  <c r="L68" i="2"/>
  <c r="O143" i="2"/>
  <c r="L143" i="2"/>
  <c r="L390" i="2"/>
  <c r="O390" i="2"/>
  <c r="W30" i="2"/>
  <c r="T30" i="2"/>
  <c r="T94" i="2"/>
  <c r="W401" i="2"/>
  <c r="W155" i="2"/>
  <c r="O82" i="2"/>
  <c r="L82" i="2"/>
  <c r="W52" i="2"/>
  <c r="T52" i="2"/>
  <c r="T379" i="2"/>
  <c r="T96" i="2"/>
  <c r="W284" i="2"/>
  <c r="W417" i="2"/>
  <c r="O290" i="2"/>
  <c r="L290" i="2"/>
  <c r="O394" i="2"/>
  <c r="L394" i="2"/>
  <c r="T53" i="2"/>
  <c r="W53" i="2"/>
  <c r="T402" i="2"/>
  <c r="T82" i="2"/>
  <c r="W210" i="2"/>
  <c r="W202" i="2"/>
  <c r="W389" i="2"/>
  <c r="W108" i="2"/>
  <c r="T277" i="2"/>
  <c r="W110" i="2"/>
  <c r="W414" i="2"/>
  <c r="W206" i="2"/>
  <c r="O58" i="2"/>
  <c r="L58" i="2"/>
  <c r="O109" i="2"/>
  <c r="L109" i="2"/>
  <c r="O178" i="2"/>
  <c r="L178" i="2"/>
  <c r="O404" i="2"/>
  <c r="L404" i="2"/>
  <c r="O69" i="2"/>
  <c r="L69" i="2"/>
  <c r="L110" i="2"/>
  <c r="O110" i="2"/>
  <c r="L183" i="2"/>
  <c r="O183" i="2"/>
  <c r="O288" i="2"/>
  <c r="L288" i="2"/>
  <c r="L382" i="2"/>
  <c r="O382" i="2"/>
  <c r="W70" i="2"/>
  <c r="T70" i="2"/>
  <c r="W173" i="2"/>
  <c r="O62" i="2"/>
  <c r="L62" i="2"/>
  <c r="O86" i="2"/>
  <c r="L86" i="2"/>
  <c r="O111" i="2"/>
  <c r="L111" i="2"/>
  <c r="L171" i="2"/>
  <c r="O171" i="2"/>
  <c r="O371" i="2"/>
  <c r="L371" i="2"/>
  <c r="O395" i="2"/>
  <c r="L395" i="2"/>
  <c r="T10" i="2"/>
  <c r="W10" i="2"/>
  <c r="T63" i="2"/>
  <c r="W63" i="2"/>
  <c r="T365" i="2"/>
  <c r="O71" i="2"/>
  <c r="L71" i="2"/>
  <c r="O97" i="2"/>
  <c r="L97" i="2"/>
  <c r="O153" i="2"/>
  <c r="L153" i="2"/>
  <c r="L193" i="2"/>
  <c r="O193" i="2"/>
  <c r="O271" i="2"/>
  <c r="L271" i="2"/>
  <c r="T33" i="2"/>
  <c r="W33" i="2"/>
  <c r="W72" i="2"/>
  <c r="T72" i="2"/>
  <c r="L53" i="2"/>
  <c r="O53" i="2"/>
  <c r="O64" i="2"/>
  <c r="L64" i="2"/>
  <c r="L72" i="2"/>
  <c r="O72" i="2"/>
  <c r="L88" i="2"/>
  <c r="O88" i="2"/>
  <c r="L104" i="2"/>
  <c r="O104" i="2"/>
  <c r="L114" i="2"/>
  <c r="O114" i="2"/>
  <c r="L137" i="2"/>
  <c r="O137" i="2"/>
  <c r="O155" i="2"/>
  <c r="L155" i="2"/>
  <c r="L173" i="2"/>
  <c r="O173" i="2"/>
  <c r="L274" i="2"/>
  <c r="O274" i="2"/>
  <c r="O282" i="2"/>
  <c r="L282" i="2"/>
  <c r="L373" i="2"/>
  <c r="O373" i="2"/>
  <c r="O386" i="2"/>
  <c r="L386" i="2"/>
  <c r="T13" i="2"/>
  <c r="W13" i="2"/>
  <c r="T38" i="2"/>
  <c r="W38" i="2"/>
  <c r="W55" i="2"/>
  <c r="T55" i="2"/>
  <c r="T65" i="2"/>
  <c r="W65" i="2"/>
  <c r="W73" i="2"/>
  <c r="T73" i="2"/>
  <c r="W114" i="2"/>
  <c r="T282" i="2"/>
  <c r="W322" i="2"/>
  <c r="W111" i="2"/>
  <c r="W93" i="2"/>
  <c r="T263" i="2"/>
  <c r="W112" i="2"/>
  <c r="O79" i="2"/>
  <c r="L79" i="2"/>
  <c r="L128" i="2"/>
  <c r="O128" i="2"/>
  <c r="L278" i="2"/>
  <c r="O278" i="2"/>
  <c r="O380" i="2"/>
  <c r="L380" i="2"/>
  <c r="W69" i="2"/>
  <c r="T69" i="2"/>
  <c r="L61" i="2"/>
  <c r="O61" i="2"/>
  <c r="O94" i="2"/>
  <c r="L94" i="2"/>
  <c r="O170" i="2"/>
  <c r="L170" i="2"/>
  <c r="O279" i="2"/>
  <c r="L279" i="2"/>
  <c r="W31" i="2"/>
  <c r="T31" i="2"/>
  <c r="W276" i="2"/>
  <c r="L52" i="2"/>
  <c r="O52" i="2"/>
  <c r="O70" i="2"/>
  <c r="L70" i="2"/>
  <c r="L96" i="2"/>
  <c r="O96" i="2"/>
  <c r="O150" i="2"/>
  <c r="L150" i="2"/>
  <c r="L186" i="2"/>
  <c r="O186" i="2"/>
  <c r="O385" i="2"/>
  <c r="L385" i="2"/>
  <c r="T32" i="2"/>
  <c r="W32" i="2"/>
  <c r="T71" i="2"/>
  <c r="W71" i="2"/>
  <c r="W158" i="2"/>
  <c r="L63" i="2"/>
  <c r="O63" i="2"/>
  <c r="L87" i="2"/>
  <c r="O87" i="2"/>
  <c r="O112" i="2"/>
  <c r="L112" i="2"/>
  <c r="L172" i="2"/>
  <c r="O172" i="2"/>
  <c r="O281" i="2"/>
  <c r="L281" i="2"/>
  <c r="O372" i="2"/>
  <c r="L372" i="2"/>
  <c r="W12" i="2"/>
  <c r="T12" i="2"/>
  <c r="W64" i="2"/>
  <c r="T64" i="2"/>
  <c r="L55" i="2"/>
  <c r="O55" i="2"/>
  <c r="O65" i="2"/>
  <c r="L65" i="2"/>
  <c r="O73" i="2"/>
  <c r="L73" i="2"/>
  <c r="L89" i="2"/>
  <c r="O89" i="2"/>
  <c r="L105" i="2"/>
  <c r="O105" i="2"/>
  <c r="O139" i="2"/>
  <c r="L139" i="2"/>
  <c r="L158" i="2"/>
  <c r="O158" i="2"/>
  <c r="O174" i="2"/>
  <c r="L174" i="2"/>
  <c r="O275" i="2"/>
  <c r="L275" i="2"/>
  <c r="O283" i="2"/>
  <c r="L283" i="2"/>
  <c r="O376" i="2"/>
  <c r="L376" i="2"/>
  <c r="L387" i="2"/>
  <c r="O387" i="2"/>
  <c r="L396" i="2"/>
  <c r="O396" i="2"/>
  <c r="W14" i="2"/>
  <c r="T14" i="2"/>
  <c r="W43" i="2"/>
  <c r="T43" i="2"/>
  <c r="T56" i="2"/>
  <c r="W56" i="2"/>
  <c r="T66" i="2"/>
  <c r="W66" i="2"/>
  <c r="W109" i="2"/>
  <c r="O417" i="2"/>
  <c r="L417" i="2"/>
  <c r="L414" i="2"/>
  <c r="O414" i="2"/>
  <c r="L405" i="2"/>
  <c r="O405" i="2"/>
  <c r="L406" i="2"/>
  <c r="O406" i="2"/>
  <c r="L409" i="2"/>
  <c r="O409" i="2"/>
  <c r="L408" i="2"/>
  <c r="O408" i="2"/>
  <c r="L407" i="2"/>
  <c r="O407" i="2"/>
  <c r="O388" i="2"/>
  <c r="L388" i="2"/>
  <c r="O389" i="2"/>
  <c r="L389" i="2"/>
  <c r="O379" i="2"/>
  <c r="L379" i="2"/>
  <c r="N435" i="2"/>
  <c r="K435" i="2"/>
  <c r="Q324" i="2"/>
  <c r="Q48" i="2"/>
  <c r="Q133" i="2"/>
  <c r="L133" i="2" s="1"/>
  <c r="Q195" i="2"/>
  <c r="O195" i="2" s="1"/>
  <c r="Y48" i="2"/>
  <c r="Q35" i="2"/>
  <c r="Q293" i="2"/>
  <c r="Q358" i="2"/>
  <c r="Q421" i="2"/>
  <c r="L421" i="2" s="1"/>
  <c r="Q268" i="2"/>
  <c r="Q298" i="2"/>
  <c r="Q353" i="2"/>
  <c r="Q26" i="2"/>
  <c r="Q40" i="2"/>
  <c r="Q368" i="2"/>
  <c r="Q433" i="2"/>
  <c r="Q255" i="2"/>
  <c r="T48" i="2" l="1"/>
  <c r="L195" i="2"/>
  <c r="O133" i="2"/>
  <c r="W48" i="2"/>
  <c r="O421" i="2"/>
  <c r="L293" i="2"/>
  <c r="O293" i="2"/>
  <c r="Q435" i="2"/>
  <c r="L435" i="2" s="1"/>
  <c r="I221" i="2"/>
  <c r="I178" i="2"/>
  <c r="G221" i="2" l="1"/>
  <c r="D221" i="2"/>
  <c r="G178" i="2"/>
  <c r="D178" i="2"/>
  <c r="O435" i="2"/>
  <c r="I373" i="2"/>
  <c r="I122" i="2"/>
  <c r="I124" i="2"/>
  <c r="F268" i="2"/>
  <c r="C268" i="2"/>
  <c r="C195" i="2"/>
  <c r="S195" i="2" s="1"/>
  <c r="C255" i="2"/>
  <c r="F255" i="2"/>
  <c r="F298" i="2"/>
  <c r="C298" i="2"/>
  <c r="F293" i="2"/>
  <c r="C293" i="2"/>
  <c r="I288" i="2"/>
  <c r="F195" i="2"/>
  <c r="F133" i="2"/>
  <c r="C133" i="2"/>
  <c r="F344" i="2"/>
  <c r="C344" i="2"/>
  <c r="I128" i="2"/>
  <c r="F368" i="2"/>
  <c r="C368" i="2"/>
  <c r="F421" i="2"/>
  <c r="C421" i="2"/>
  <c r="F433" i="2"/>
  <c r="C433" i="2"/>
  <c r="I424" i="2"/>
  <c r="I414" i="2"/>
  <c r="I406" i="2"/>
  <c r="I386" i="2"/>
  <c r="I153" i="2"/>
  <c r="F358" i="2"/>
  <c r="C358" i="2"/>
  <c r="I275" i="2"/>
  <c r="I94" i="2"/>
  <c r="V40" i="2"/>
  <c r="S40" i="2"/>
  <c r="F48" i="2"/>
  <c r="C48" i="2"/>
  <c r="F35" i="2"/>
  <c r="C35" i="2"/>
  <c r="I10" i="2"/>
  <c r="I12" i="2"/>
  <c r="I376" i="2"/>
  <c r="I394" i="2"/>
  <c r="I390" i="2"/>
  <c r="I361" i="2"/>
  <c r="I158" i="2"/>
  <c r="I143" i="2"/>
  <c r="I356" i="2"/>
  <c r="I351" i="2"/>
  <c r="I218" i="2"/>
  <c r="I206" i="2"/>
  <c r="I82" i="2"/>
  <c r="I104" i="2"/>
  <c r="I76" i="2"/>
  <c r="I75" i="2"/>
  <c r="I70" i="2"/>
  <c r="I56" i="2"/>
  <c r="I53" i="2"/>
  <c r="I63" i="2"/>
  <c r="I62" i="2"/>
  <c r="I79" i="2"/>
  <c r="I402" i="2"/>
  <c r="I380" i="2"/>
  <c r="I231" i="2"/>
  <c r="I137" i="2"/>
  <c r="I382" i="2"/>
  <c r="I349" i="2"/>
  <c r="I290" i="2"/>
  <c r="I266" i="2"/>
  <c r="I233" i="2"/>
  <c r="I193" i="2"/>
  <c r="I186" i="2"/>
  <c r="I183" i="2"/>
  <c r="I89" i="2"/>
  <c r="I46" i="2"/>
  <c r="I45" i="2"/>
  <c r="I43" i="2"/>
  <c r="I33" i="2"/>
  <c r="I32" i="2"/>
  <c r="I31" i="2"/>
  <c r="I30" i="2"/>
  <c r="I431" i="2"/>
  <c r="I430" i="2"/>
  <c r="I429" i="2"/>
  <c r="I428" i="2"/>
  <c r="I427" i="2"/>
  <c r="I426" i="2"/>
  <c r="I419" i="2"/>
  <c r="I417" i="2"/>
  <c r="I408" i="2"/>
  <c r="I409" i="2"/>
  <c r="I407" i="2"/>
  <c r="I405" i="2"/>
  <c r="I404" i="2"/>
  <c r="I401" i="2"/>
  <c r="I396" i="2"/>
  <c r="I395" i="2"/>
  <c r="I389" i="2"/>
  <c r="I388" i="2"/>
  <c r="I387" i="2"/>
  <c r="I385" i="2"/>
  <c r="I379" i="2"/>
  <c r="I378" i="2"/>
  <c r="I372" i="2"/>
  <c r="I371" i="2"/>
  <c r="I366" i="2"/>
  <c r="I365" i="2"/>
  <c r="I362" i="2"/>
  <c r="I322" i="2"/>
  <c r="I321" i="2"/>
  <c r="I177" i="2"/>
  <c r="I176" i="2"/>
  <c r="I174" i="2"/>
  <c r="I173" i="2"/>
  <c r="I172" i="2"/>
  <c r="I171" i="2"/>
  <c r="I170" i="2"/>
  <c r="I169" i="2"/>
  <c r="I168" i="2"/>
  <c r="I159" i="2"/>
  <c r="I155" i="2"/>
  <c r="I150" i="2"/>
  <c r="I142" i="2"/>
  <c r="I140" i="2"/>
  <c r="I139" i="2"/>
  <c r="I350" i="2"/>
  <c r="I286" i="2"/>
  <c r="I284" i="2"/>
  <c r="I282" i="2"/>
  <c r="I283" i="2"/>
  <c r="I281" i="2"/>
  <c r="I279" i="2"/>
  <c r="I277" i="2"/>
  <c r="I278" i="2"/>
  <c r="I276" i="2"/>
  <c r="I274" i="2"/>
  <c r="I271" i="2"/>
  <c r="I265" i="2"/>
  <c r="I264" i="2"/>
  <c r="I263" i="2"/>
  <c r="I261" i="2"/>
  <c r="I260" i="2"/>
  <c r="I258" i="2"/>
  <c r="I253" i="2"/>
  <c r="I252" i="2"/>
  <c r="I232" i="2"/>
  <c r="I230" i="2"/>
  <c r="I229" i="2"/>
  <c r="I227" i="2"/>
  <c r="I226" i="2"/>
  <c r="I224" i="2"/>
  <c r="I223" i="2"/>
  <c r="I219" i="2"/>
  <c r="I208" i="2"/>
  <c r="I205" i="2"/>
  <c r="I204" i="2"/>
  <c r="I203" i="2"/>
  <c r="I202" i="2"/>
  <c r="I200" i="2"/>
  <c r="I131" i="2"/>
  <c r="I114" i="2"/>
  <c r="I105" i="2"/>
  <c r="I97" i="2"/>
  <c r="I96" i="2"/>
  <c r="I93" i="2"/>
  <c r="I92" i="2"/>
  <c r="I91" i="2"/>
  <c r="I88" i="2"/>
  <c r="I87" i="2"/>
  <c r="I86" i="2"/>
  <c r="I73" i="2"/>
  <c r="I72" i="2"/>
  <c r="I71" i="2"/>
  <c r="I69" i="2"/>
  <c r="I68" i="2"/>
  <c r="I67" i="2"/>
  <c r="I66" i="2"/>
  <c r="I65" i="2"/>
  <c r="I64" i="2"/>
  <c r="I61" i="2"/>
  <c r="I58" i="2"/>
  <c r="I57" i="2"/>
  <c r="I55" i="2"/>
  <c r="I52" i="2"/>
  <c r="I38" i="2"/>
  <c r="I16" i="2"/>
  <c r="I14" i="2"/>
  <c r="I13" i="2"/>
  <c r="I15" i="2"/>
  <c r="I296" i="2"/>
  <c r="I214" i="2"/>
  <c r="I213" i="2"/>
  <c r="I215" i="2"/>
  <c r="I210" i="2"/>
  <c r="G57" i="2" l="1"/>
  <c r="D57" i="2"/>
  <c r="G92" i="2"/>
  <c r="D92" i="2"/>
  <c r="G232" i="2"/>
  <c r="D232" i="2"/>
  <c r="G171" i="2"/>
  <c r="D171" i="2"/>
  <c r="G404" i="2"/>
  <c r="D404" i="2"/>
  <c r="G70" i="2"/>
  <c r="D70" i="2"/>
  <c r="D64" i="2"/>
  <c r="G64" i="2"/>
  <c r="G73" i="2"/>
  <c r="D73" i="2"/>
  <c r="G204" i="2"/>
  <c r="D204" i="2"/>
  <c r="G258" i="2"/>
  <c r="D258" i="2"/>
  <c r="D284" i="2"/>
  <c r="G284" i="2"/>
  <c r="D174" i="2"/>
  <c r="G174" i="2"/>
  <c r="G389" i="2"/>
  <c r="D389" i="2"/>
  <c r="G430" i="2"/>
  <c r="D430" i="2"/>
  <c r="G290" i="2"/>
  <c r="D290" i="2"/>
  <c r="G104" i="2"/>
  <c r="D104" i="2"/>
  <c r="G12" i="2"/>
  <c r="D12" i="2"/>
  <c r="G213" i="2"/>
  <c r="D213" i="2"/>
  <c r="G52" i="2"/>
  <c r="D52" i="2"/>
  <c r="G67" i="2"/>
  <c r="D67" i="2"/>
  <c r="D88" i="2"/>
  <c r="G88" i="2"/>
  <c r="G208" i="2"/>
  <c r="D208" i="2"/>
  <c r="D229" i="2"/>
  <c r="G229" i="2"/>
  <c r="G277" i="2"/>
  <c r="D277" i="2"/>
  <c r="D350" i="2"/>
  <c r="G350" i="2"/>
  <c r="D169" i="2"/>
  <c r="G169" i="2"/>
  <c r="G321" i="2"/>
  <c r="D321" i="2"/>
  <c r="D379" i="2"/>
  <c r="G379" i="2"/>
  <c r="G396" i="2"/>
  <c r="D396" i="2"/>
  <c r="G419" i="2"/>
  <c r="D419" i="2"/>
  <c r="G31" i="2"/>
  <c r="D31" i="2"/>
  <c r="G186" i="2"/>
  <c r="D186" i="2"/>
  <c r="G137" i="2"/>
  <c r="D137" i="2"/>
  <c r="G53" i="2"/>
  <c r="D53" i="2"/>
  <c r="G361" i="2"/>
  <c r="D361" i="2"/>
  <c r="S358" i="2"/>
  <c r="S433" i="2"/>
  <c r="G124" i="2"/>
  <c r="D124" i="2"/>
  <c r="G214" i="2"/>
  <c r="D214" i="2"/>
  <c r="G55" i="2"/>
  <c r="D55" i="2"/>
  <c r="G68" i="2"/>
  <c r="D68" i="2"/>
  <c r="G91" i="2"/>
  <c r="D91" i="2"/>
  <c r="G131" i="2"/>
  <c r="D131" i="2"/>
  <c r="G230" i="2"/>
  <c r="D230" i="2"/>
  <c r="G263" i="2"/>
  <c r="D263" i="2"/>
  <c r="G279" i="2"/>
  <c r="D279" i="2"/>
  <c r="G139" i="2"/>
  <c r="D139" i="2"/>
  <c r="G170" i="2"/>
  <c r="D170" i="2"/>
  <c r="G322" i="2"/>
  <c r="D322" i="2"/>
  <c r="D385" i="2"/>
  <c r="G385" i="2"/>
  <c r="D401" i="2"/>
  <c r="G401" i="2"/>
  <c r="D426" i="2"/>
  <c r="G426" i="2"/>
  <c r="G32" i="2"/>
  <c r="D32" i="2"/>
  <c r="G193" i="2"/>
  <c r="D193" i="2"/>
  <c r="D231" i="2"/>
  <c r="G231" i="2"/>
  <c r="G56" i="2"/>
  <c r="D56" i="2"/>
  <c r="G218" i="2"/>
  <c r="D218" i="2"/>
  <c r="G390" i="2"/>
  <c r="D390" i="2"/>
  <c r="V358" i="2"/>
  <c r="V433" i="2"/>
  <c r="S298" i="2"/>
  <c r="G122" i="2"/>
  <c r="D122" i="2"/>
  <c r="G200" i="2"/>
  <c r="D200" i="2"/>
  <c r="G281" i="2"/>
  <c r="D281" i="2"/>
  <c r="G362" i="2"/>
  <c r="D362" i="2"/>
  <c r="D427" i="2"/>
  <c r="G427" i="2"/>
  <c r="G33" i="2"/>
  <c r="D33" i="2"/>
  <c r="G380" i="2"/>
  <c r="D380" i="2"/>
  <c r="D153" i="2"/>
  <c r="G153" i="2"/>
  <c r="V298" i="2"/>
  <c r="G373" i="2"/>
  <c r="D373" i="2"/>
  <c r="G15" i="2"/>
  <c r="D15" i="2"/>
  <c r="D58" i="2"/>
  <c r="G58" i="2"/>
  <c r="G71" i="2"/>
  <c r="D71" i="2"/>
  <c r="G93" i="2"/>
  <c r="D93" i="2"/>
  <c r="G202" i="2"/>
  <c r="D202" i="2"/>
  <c r="G223" i="2"/>
  <c r="D223" i="2"/>
  <c r="G252" i="2"/>
  <c r="D252" i="2"/>
  <c r="G265" i="2"/>
  <c r="D265" i="2"/>
  <c r="G283" i="2"/>
  <c r="D283" i="2"/>
  <c r="G142" i="2"/>
  <c r="D142" i="2"/>
  <c r="G172" i="2"/>
  <c r="D172" i="2"/>
  <c r="D365" i="2"/>
  <c r="G365" i="2"/>
  <c r="G387" i="2"/>
  <c r="D387" i="2"/>
  <c r="G405" i="2"/>
  <c r="D405" i="2"/>
  <c r="G428" i="2"/>
  <c r="D428" i="2"/>
  <c r="G43" i="2"/>
  <c r="D43" i="2"/>
  <c r="G266" i="2"/>
  <c r="D266" i="2"/>
  <c r="G402" i="2"/>
  <c r="D402" i="2"/>
  <c r="G75" i="2"/>
  <c r="D75" i="2"/>
  <c r="G351" i="2"/>
  <c r="D351" i="2"/>
  <c r="G394" i="2"/>
  <c r="D394" i="2"/>
  <c r="V421" i="2"/>
  <c r="V255" i="2"/>
  <c r="G13" i="2"/>
  <c r="D13" i="2"/>
  <c r="G61" i="2"/>
  <c r="D61" i="2"/>
  <c r="G72" i="2"/>
  <c r="D72" i="2"/>
  <c r="G96" i="2"/>
  <c r="D96" i="2"/>
  <c r="G203" i="2"/>
  <c r="D203" i="2"/>
  <c r="D224" i="2"/>
  <c r="G224" i="2"/>
  <c r="G253" i="2"/>
  <c r="D253" i="2"/>
  <c r="G271" i="2"/>
  <c r="D271" i="2"/>
  <c r="D282" i="2"/>
  <c r="G282" i="2"/>
  <c r="G150" i="2"/>
  <c r="D150" i="2"/>
  <c r="G173" i="2"/>
  <c r="D173" i="2"/>
  <c r="G366" i="2"/>
  <c r="D366" i="2"/>
  <c r="G388" i="2"/>
  <c r="D388" i="2"/>
  <c r="G407" i="2"/>
  <c r="D407" i="2"/>
  <c r="G429" i="2"/>
  <c r="D429" i="2"/>
  <c r="G45" i="2"/>
  <c r="D45" i="2"/>
  <c r="G79" i="2"/>
  <c r="D79" i="2"/>
  <c r="G76" i="2"/>
  <c r="D76" i="2"/>
  <c r="G356" i="2"/>
  <c r="D356" i="2"/>
  <c r="D376" i="2"/>
  <c r="G376" i="2"/>
  <c r="G386" i="2"/>
  <c r="D386" i="2"/>
  <c r="S368" i="2"/>
  <c r="G288" i="2"/>
  <c r="D288" i="2"/>
  <c r="S255" i="2"/>
  <c r="G296" i="2"/>
  <c r="D296" i="2"/>
  <c r="G69" i="2"/>
  <c r="D69" i="2"/>
  <c r="G219" i="2"/>
  <c r="D219" i="2"/>
  <c r="G264" i="2"/>
  <c r="D264" i="2"/>
  <c r="G140" i="2"/>
  <c r="D140" i="2"/>
  <c r="G233" i="2"/>
  <c r="D233" i="2"/>
  <c r="G14" i="2"/>
  <c r="D14" i="2"/>
  <c r="G97" i="2"/>
  <c r="D97" i="2"/>
  <c r="G226" i="2"/>
  <c r="D226" i="2"/>
  <c r="G274" i="2"/>
  <c r="D274" i="2"/>
  <c r="G155" i="2"/>
  <c r="D155" i="2"/>
  <c r="G371" i="2"/>
  <c r="D371" i="2"/>
  <c r="D409" i="2"/>
  <c r="G409" i="2"/>
  <c r="G46" i="2"/>
  <c r="D46" i="2"/>
  <c r="G62" i="2"/>
  <c r="D62" i="2"/>
  <c r="G406" i="2"/>
  <c r="D406" i="2"/>
  <c r="V368" i="2"/>
  <c r="G210" i="2"/>
  <c r="D210" i="2"/>
  <c r="G16" i="2"/>
  <c r="D16" i="2"/>
  <c r="G65" i="2"/>
  <c r="D65" i="2"/>
  <c r="D86" i="2"/>
  <c r="G86" i="2"/>
  <c r="G105" i="2"/>
  <c r="D105" i="2"/>
  <c r="G205" i="2"/>
  <c r="D205" i="2"/>
  <c r="G260" i="2"/>
  <c r="D260" i="2"/>
  <c r="G276" i="2"/>
  <c r="D276" i="2"/>
  <c r="G286" i="2"/>
  <c r="D286" i="2"/>
  <c r="G159" i="2"/>
  <c r="D159" i="2"/>
  <c r="G176" i="2"/>
  <c r="D176" i="2"/>
  <c r="G372" i="2"/>
  <c r="D372" i="2"/>
  <c r="D395" i="2"/>
  <c r="G395" i="2"/>
  <c r="G408" i="2"/>
  <c r="D408" i="2"/>
  <c r="D431" i="2"/>
  <c r="G431" i="2"/>
  <c r="G89" i="2"/>
  <c r="D89" i="2"/>
  <c r="G349" i="2"/>
  <c r="D349" i="2"/>
  <c r="G63" i="2"/>
  <c r="D63" i="2"/>
  <c r="G82" i="2"/>
  <c r="D82" i="2"/>
  <c r="G143" i="2"/>
  <c r="D143" i="2"/>
  <c r="G10" i="2"/>
  <c r="D10" i="2"/>
  <c r="G94" i="2"/>
  <c r="D94" i="2"/>
  <c r="G414" i="2"/>
  <c r="D414" i="2"/>
  <c r="G128" i="2"/>
  <c r="D128" i="2"/>
  <c r="S293" i="2"/>
  <c r="S268" i="2"/>
  <c r="G215" i="2"/>
  <c r="D215" i="2"/>
  <c r="G38" i="2"/>
  <c r="D38" i="2"/>
  <c r="G66" i="2"/>
  <c r="D66" i="2"/>
  <c r="G87" i="2"/>
  <c r="D87" i="2"/>
  <c r="G114" i="2"/>
  <c r="D114" i="2"/>
  <c r="G227" i="2"/>
  <c r="D227" i="2"/>
  <c r="D261" i="2"/>
  <c r="G261" i="2"/>
  <c r="D278" i="2"/>
  <c r="G278" i="2"/>
  <c r="G168" i="2"/>
  <c r="D168" i="2"/>
  <c r="G177" i="2"/>
  <c r="D177" i="2"/>
  <c r="G378" i="2"/>
  <c r="D378" i="2"/>
  <c r="G417" i="2"/>
  <c r="D417" i="2"/>
  <c r="G30" i="2"/>
  <c r="D30" i="2"/>
  <c r="D183" i="2"/>
  <c r="G183" i="2"/>
  <c r="G382" i="2"/>
  <c r="D382" i="2"/>
  <c r="G206" i="2"/>
  <c r="D206" i="2"/>
  <c r="D158" i="2"/>
  <c r="G158" i="2"/>
  <c r="G275" i="2"/>
  <c r="D275" i="2"/>
  <c r="G424" i="2"/>
  <c r="D424" i="2"/>
  <c r="V293" i="2"/>
  <c r="V268" i="2"/>
  <c r="V195" i="2"/>
  <c r="Y195" i="2" s="1"/>
  <c r="V35" i="2"/>
  <c r="V324" i="2"/>
  <c r="V344" i="2" s="1"/>
  <c r="S324" i="2"/>
  <c r="S344" i="2" s="1"/>
  <c r="S421" i="2"/>
  <c r="S133" i="2"/>
  <c r="V133" i="2"/>
  <c r="V26" i="2"/>
  <c r="S35" i="2"/>
  <c r="Y40" i="2"/>
  <c r="I268" i="2"/>
  <c r="G268" i="2" s="1"/>
  <c r="I324" i="2"/>
  <c r="G324" i="2" s="1"/>
  <c r="I35" i="2"/>
  <c r="D35" i="2" s="1"/>
  <c r="I368" i="2"/>
  <c r="D368" i="2" s="1"/>
  <c r="I421" i="2"/>
  <c r="D421" i="2" s="1"/>
  <c r="I26" i="2"/>
  <c r="D26" i="2" s="1"/>
  <c r="I48" i="2"/>
  <c r="D48" i="2" s="1"/>
  <c r="I293" i="2"/>
  <c r="G293" i="2" s="1"/>
  <c r="I40" i="2"/>
  <c r="I133" i="2"/>
  <c r="D133" i="2" s="1"/>
  <c r="I433" i="2"/>
  <c r="D433" i="2" s="1"/>
  <c r="I298" i="2"/>
  <c r="G298" i="2" s="1"/>
  <c r="I195" i="2"/>
  <c r="D195" i="2" s="1"/>
  <c r="I255" i="2"/>
  <c r="D255" i="2" s="1"/>
  <c r="I358" i="2"/>
  <c r="G358" i="2" s="1"/>
  <c r="Y268" i="2" l="1"/>
  <c r="Y433" i="2"/>
  <c r="D358" i="2"/>
  <c r="T40" i="2"/>
  <c r="D298" i="2"/>
  <c r="T195" i="2"/>
  <c r="Y255" i="2"/>
  <c r="G433" i="2"/>
  <c r="G421" i="2"/>
  <c r="G368" i="2"/>
  <c r="D324" i="2"/>
  <c r="Y293" i="2"/>
  <c r="D268" i="2"/>
  <c r="G255" i="2"/>
  <c r="W40" i="2"/>
  <c r="G48" i="2"/>
  <c r="Y298" i="2"/>
  <c r="Y358" i="2"/>
  <c r="Y421" i="2"/>
  <c r="D293" i="2"/>
  <c r="Y368" i="2"/>
  <c r="D40" i="2"/>
  <c r="G40" i="2"/>
  <c r="G195" i="2"/>
  <c r="W195" i="2"/>
  <c r="G133" i="2"/>
  <c r="G35" i="2"/>
  <c r="G26" i="2"/>
  <c r="Y324" i="2"/>
  <c r="I344" i="2"/>
  <c r="G344" i="2" s="1"/>
  <c r="Y133" i="2"/>
  <c r="Y26" i="2"/>
  <c r="Y35" i="2"/>
  <c r="W255" i="2" l="1"/>
  <c r="T433" i="2"/>
  <c r="W268" i="2"/>
  <c r="W433" i="2"/>
  <c r="T268" i="2"/>
  <c r="T26" i="2"/>
  <c r="W293" i="2"/>
  <c r="T368" i="2"/>
  <c r="W133" i="2"/>
  <c r="T324" i="2"/>
  <c r="T35" i="2"/>
  <c r="W358" i="2"/>
  <c r="T255" i="2"/>
  <c r="W298" i="2"/>
  <c r="W421" i="2"/>
  <c r="Y344" i="2"/>
  <c r="T293" i="2"/>
  <c r="T421" i="2"/>
  <c r="W368" i="2"/>
  <c r="T298" i="2"/>
  <c r="D344" i="2"/>
  <c r="W324" i="2"/>
  <c r="T358" i="2"/>
  <c r="T133" i="2"/>
  <c r="W35" i="2"/>
  <c r="W26" i="2"/>
  <c r="F435" i="2"/>
  <c r="C435" i="2"/>
  <c r="W344" i="2" l="1"/>
  <c r="T344" i="2"/>
  <c r="S353" i="2"/>
  <c r="V353" i="2"/>
  <c r="I353" i="2"/>
  <c r="I435" i="2" l="1"/>
  <c r="D435" i="2" s="1"/>
  <c r="D353" i="2"/>
  <c r="G353" i="2"/>
  <c r="V435" i="2"/>
  <c r="S435" i="2"/>
  <c r="Y353" i="2"/>
  <c r="Y435" i="2" l="1"/>
  <c r="G435" i="2"/>
  <c r="T353" i="2"/>
  <c r="W353" i="2"/>
  <c r="W435" i="2" l="1"/>
  <c r="T435" i="2"/>
</calcChain>
</file>

<file path=xl/sharedStrings.xml><?xml version="1.0" encoding="utf-8"?>
<sst xmlns="http://schemas.openxmlformats.org/spreadsheetml/2006/main" count="415" uniqueCount="260">
  <si>
    <t>Agriculture Diploma</t>
  </si>
  <si>
    <t>Female</t>
  </si>
  <si>
    <t>Male</t>
  </si>
  <si>
    <t>Total</t>
  </si>
  <si>
    <t>AGRICULTURE, SCHOOL OF</t>
  </si>
  <si>
    <t>ARCHITECTURE</t>
  </si>
  <si>
    <t>ART, SCHOOL OF</t>
  </si>
  <si>
    <t>ARTS</t>
  </si>
  <si>
    <t>EDUCATION</t>
  </si>
  <si>
    <t>ENGINEERING</t>
  </si>
  <si>
    <t>EXTENDED EDUCATION</t>
  </si>
  <si>
    <t>LAW</t>
  </si>
  <si>
    <t>BUSINESS, ASPER SCHOOL OF</t>
  </si>
  <si>
    <t>SCIENCE</t>
  </si>
  <si>
    <t>SOCIAL WORK</t>
  </si>
  <si>
    <t>UNDERGRADUATE TOTAL</t>
  </si>
  <si>
    <t>1.  The reporting of degrees is based on a calendar year (February, May, and October graduands).</t>
  </si>
  <si>
    <t>Post-Baccalaureate Diploma in Education</t>
  </si>
  <si>
    <t>#</t>
  </si>
  <si>
    <t>%</t>
  </si>
  <si>
    <t>Bachelor of Science - Agribusiness</t>
  </si>
  <si>
    <t>Bachelor of Science - Agroecology</t>
  </si>
  <si>
    <t>Bachelor of Science - Agriculture</t>
  </si>
  <si>
    <t>Bachelor of Science - Food Science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</si>
  <si>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</si>
  <si>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</si>
  <si>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</si>
  <si>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</si>
  <si>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</si>
  <si>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</si>
  <si>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</si>
  <si>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</si>
  <si>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</si>
  <si>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</si>
  <si>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Asian Studies</t>
  </si>
  <si>
    <t xml:space="preserve">        Classical Studies</t>
  </si>
  <si>
    <t xml:space="preserve">        Criminology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</si>
  <si>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</si>
  <si>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</si>
  <si>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</si>
  <si>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</si>
  <si>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</si>
  <si>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</si>
  <si>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</si>
  <si>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</si>
  <si>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</si>
  <si>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</si>
  <si>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</si>
  <si>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</si>
  <si>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</si>
  <si>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</si>
  <si>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</si>
  <si>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</si>
  <si>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</si>
  <si>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</si>
  <si>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</si>
  <si>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</si>
  <si>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Baccalauréat ès Arts - général</t>
  </si>
  <si>
    <t>Certificat de traduction</t>
  </si>
  <si>
    <t>Baccalauréat en administration des affaires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</si>
  <si>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</si>
  <si>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</si>
  <si>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</si>
  <si>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</si>
  <si>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</si>
  <si>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</si>
  <si>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</si>
  <si>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</si>
  <si>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</si>
  <si>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</si>
  <si>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</si>
  <si>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</si>
  <si>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</si>
  <si>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</si>
  <si>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</si>
  <si>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</si>
  <si>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Fine Arts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</si>
  <si>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</si>
  <si>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</si>
  <si>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</si>
  <si>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</si>
  <si>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</si>
  <si>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</si>
  <si>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</si>
  <si>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</si>
  <si>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</si>
  <si>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</si>
  <si>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 xml:space="preserve">                General Human Ecology</t>
  </si>
  <si>
    <t>Diplôme postbaccalauréat en Éducation</t>
  </si>
  <si>
    <t>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</si>
  <si>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</si>
  <si>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</si>
  <si>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</si>
  <si>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</si>
  <si>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</si>
  <si>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</si>
  <si>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</si>
  <si>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Bachelor of Arts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</si>
  <si>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</si>
  <si>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</si>
  <si>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</si>
  <si>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</si>
  <si>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</si>
  <si>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</si>
  <si>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</si>
  <si>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</si>
  <si>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</si>
  <si>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>Bachelor of Science - Geological Sciences - Honours</t>
  </si>
  <si>
    <t>Diploma - Dental Hygiene</t>
  </si>
  <si>
    <t xml:space="preserve">        Athletic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</si>
  <si>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</si>
  <si>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</si>
  <si>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</si>
  <si>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</si>
  <si>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</si>
  <si>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</si>
  <si>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</si>
  <si>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</si>
  <si>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</si>
  <si>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</si>
  <si>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</si>
  <si>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</si>
  <si>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</si>
  <si>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</si>
  <si>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</si>
  <si>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</si>
  <si>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</si>
  <si>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</si>
  <si>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</si>
  <si>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</si>
  <si>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</si>
  <si>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</si>
  <si>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</si>
  <si>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</si>
  <si>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</si>
  <si>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</si>
  <si>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</si>
  <si>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Arts - General</t>
  </si>
  <si>
    <t>Bachelor of Arts - General (Continued)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</si>
  <si>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</si>
  <si>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</si>
  <si>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</si>
  <si>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</si>
  <si>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Management/Red River College Joint Program</t>
  </si>
  <si>
    <t xml:space="preserve">                Management Information Systems</t>
  </si>
  <si>
    <t xml:space="preserve">                Actuarial Mathematics</t>
  </si>
  <si>
    <t xml:space="preserve">                Heritage, Aboriginal, or World Languages</t>
  </si>
  <si>
    <t>Bachelor of Kinesiology</t>
  </si>
  <si>
    <t xml:space="preserve">        Actuarial Mathematics</t>
  </si>
  <si>
    <t xml:space="preserve">                Physics</t>
  </si>
  <si>
    <t>Post-Baccalaureate Diploma in Engineering</t>
  </si>
  <si>
    <t>Bachelor of Science - Physical Geography - Major</t>
  </si>
  <si>
    <t xml:space="preserve">        Kinesiology</t>
  </si>
  <si>
    <t xml:space="preserve">        UM/University College of the North</t>
  </si>
  <si>
    <t>MUSIC, MARCEL A. DESAUTELS FACULTY OF</t>
  </si>
  <si>
    <t xml:space="preserve">                Music</t>
  </si>
  <si>
    <t xml:space="preserve">        Biological Sciences</t>
  </si>
  <si>
    <t>Bachelor of Social Work</t>
  </si>
  <si>
    <t xml:space="preserve">        Accounting</t>
  </si>
  <si>
    <t xml:space="preserve">        Product Development</t>
  </si>
  <si>
    <t xml:space="preserve">        HR Management/Industrial Relations</t>
  </si>
  <si>
    <t xml:space="preserve">                HR Management/Industrial Relations</t>
  </si>
  <si>
    <t xml:space="preserve">        Management - Honours</t>
  </si>
  <si>
    <t xml:space="preserve">KINESIOLOGY AND RECREATION MANAGEMENT      </t>
  </si>
  <si>
    <t xml:space="preserve">Bachelor of Recreation Management &amp; Community Development        </t>
  </si>
  <si>
    <t>Bachelor of Arts - Integrated Studies</t>
  </si>
  <si>
    <t>Juris Doctor</t>
  </si>
  <si>
    <t xml:space="preserve">        Marketing</t>
  </si>
  <si>
    <t>Bachelor of Jazz Studies</t>
  </si>
  <si>
    <t>Bachelor of Environmental Science - Honours</t>
  </si>
  <si>
    <t xml:space="preserve">        Biotechnology</t>
  </si>
  <si>
    <t>Bachelor of Science - Geological Sciences - Major</t>
  </si>
  <si>
    <t xml:space="preserve">        Food Industry Option</t>
  </si>
  <si>
    <t>Baccalauréat ès sciences - général</t>
  </si>
  <si>
    <t xml:space="preserve">        Français</t>
  </si>
  <si>
    <t>Bachelor of Environmental Design</t>
  </si>
  <si>
    <t xml:space="preserve">        Management - Honours - Co-op</t>
  </si>
  <si>
    <t>ENVIRONMENT, EARTH, AND RESOURCES, CLAYTON H. RIDDELL FACULTY OF</t>
  </si>
  <si>
    <t>TOTAL</t>
  </si>
  <si>
    <t xml:space="preserve">        Theatre</t>
  </si>
  <si>
    <t xml:space="preserve">        Élémentaire</t>
  </si>
  <si>
    <t>Bachelor of Science - Biosystems Engineering Co-op</t>
  </si>
  <si>
    <t xml:space="preserve">        Physics and Astronomy</t>
  </si>
  <si>
    <t xml:space="preserve">        Chemistry-Physics</t>
  </si>
  <si>
    <t>DOUBLE MAJOR</t>
  </si>
  <si>
    <t>BUSINESS, ASPER SCHOOL OF (Continued)</t>
  </si>
  <si>
    <t>MAJOR</t>
  </si>
  <si>
    <r>
      <t>WORKLOAD ASSOCIATED WITH UNDERGRADUATE DEGREES, DIPLOMAS, CERTIFICATES CONFERRED</t>
    </r>
    <r>
      <rPr>
        <b/>
        <vertAlign val="superscript"/>
        <sz val="10"/>
        <rFont val="Arial"/>
        <family val="2"/>
      </rPr>
      <t>1,2,3</t>
    </r>
  </si>
  <si>
    <t>EDUCATION (Continued)</t>
  </si>
  <si>
    <t xml:space="preserve">3.  Degrees conferred with one major are tallied in the "Major" columns. Where the student has declared two majors, each department is credited in the "Double Major" columns. </t>
  </si>
  <si>
    <t>ARTS (Continued)</t>
  </si>
  <si>
    <t>2.  Includes degrees and certificates conferred at Université de Saint-Boniface (USB).</t>
  </si>
  <si>
    <t xml:space="preserve">                Leadership and Organizations</t>
  </si>
  <si>
    <t>Bachelor of Physical Education</t>
  </si>
  <si>
    <t xml:space="preserve">        Nutrition Option</t>
  </si>
  <si>
    <t xml:space="preserve">        Applied Mathematics / Statistics Option</t>
  </si>
  <si>
    <t>Faculty/College/School/Degree/Program/Major</t>
  </si>
  <si>
    <t>BY FACULTY/COLLEGE/SCHOOL, DEGREE, PROGRAM/MAJOR, AND GENDER</t>
  </si>
  <si>
    <t>TOTAL FACULTY/COLLEGE/SCHOOL</t>
  </si>
  <si>
    <t>SUBTOTAL COLLEGE/SCHOOL</t>
  </si>
  <si>
    <t xml:space="preserve">        Études internationales</t>
  </si>
  <si>
    <t xml:space="preserve">        Geography</t>
  </si>
  <si>
    <t xml:space="preserve">                Native Studies</t>
  </si>
  <si>
    <t xml:space="preserve">                Français (USB)</t>
  </si>
  <si>
    <t xml:space="preserve">     Note that in some cases, the departments may be in different faculties/colleges/schools.</t>
  </si>
  <si>
    <t>Bachelor of Fine Arts - Art History</t>
  </si>
  <si>
    <t xml:space="preserve">        Central &amp; Eastern European Studies</t>
  </si>
  <si>
    <t xml:space="preserve">        Russian</t>
  </si>
  <si>
    <t xml:space="preserve">        Generalist</t>
  </si>
  <si>
    <t xml:space="preserve">                Computer Science</t>
  </si>
  <si>
    <t xml:space="preserve">        Secondaire</t>
  </si>
  <si>
    <t>Bachelor of Arts - Advanced - Geography</t>
  </si>
  <si>
    <t>Bachelor of Music - Composition</t>
  </si>
  <si>
    <t>Bachelor of Music - History</t>
  </si>
  <si>
    <t xml:space="preserve">        Biochimie-Microbiologie</t>
  </si>
  <si>
    <t>Baccalauréat ès sciences - majeure co-op</t>
  </si>
  <si>
    <t>SUBTOTAL</t>
  </si>
  <si>
    <t>SCIENCE (Continued)</t>
  </si>
  <si>
    <t>Bachelor of Science - Human Nutritional Sciences</t>
  </si>
  <si>
    <t>Bachelor of Science - Human Nutritional Sciences - 2nd Degree</t>
  </si>
  <si>
    <t>DENTAL HYGIENE, SCHOOL OF</t>
  </si>
  <si>
    <t>DENTISTRY, COLLEGE OF</t>
  </si>
  <si>
    <t>NURSING, COLLEGE OF</t>
  </si>
  <si>
    <t>PHARMACY, COLLEGE OF</t>
  </si>
  <si>
    <t>REHABILITATION SCIENCES, COLLEGE OF</t>
  </si>
  <si>
    <t xml:space="preserve">Post-Baccalaureate Diploma in Agriculture </t>
  </si>
  <si>
    <t xml:space="preserve">        Foods Option</t>
  </si>
  <si>
    <t>Bachelor of Arts - Honours - Geography</t>
  </si>
  <si>
    <t>Bachelor of Environmental Studies - Honours</t>
  </si>
  <si>
    <t>Bachelor of Science - Physical Geography - Honours - Co-op</t>
  </si>
  <si>
    <t>Bachelor of Science - Physical Geography - Major - Co-op</t>
  </si>
  <si>
    <t xml:space="preserve">        Computer Science-Statistics</t>
  </si>
  <si>
    <t xml:space="preserve">        Applied Mathematics / Economics Option</t>
  </si>
  <si>
    <t>Bachelor of Science - Textile Sciences</t>
  </si>
  <si>
    <t>AGRICULTURAL &amp; FOOD SCIENCES</t>
  </si>
  <si>
    <t xml:space="preserve">        Aboriginal Governance</t>
  </si>
  <si>
    <t xml:space="preserve">        Management/Red River College Joint Program - Co-op</t>
  </si>
  <si>
    <t xml:space="preserve">                Aboriginal Business Studies</t>
  </si>
  <si>
    <t xml:space="preserve">        Management Information Systems</t>
  </si>
  <si>
    <t xml:space="preserve">        Management/École technique et professionnelle Joint Program</t>
  </si>
  <si>
    <t>Bachelor of Health Sciences</t>
  </si>
  <si>
    <t>Bachelor of Health Studies</t>
  </si>
  <si>
    <t>Bachelor of Human Ecology - Family Social Sciences</t>
  </si>
  <si>
    <t>Bachelor of Human Ecology - Family Social Sciences - 2nd Degree</t>
  </si>
  <si>
    <t>Bachelor of Respiratory Therapy</t>
  </si>
  <si>
    <t>Baccalauréat ès Arts - spécialisation traduction</t>
  </si>
  <si>
    <t xml:space="preserve">                Chemistry</t>
  </si>
  <si>
    <r>
      <t xml:space="preserve">        Études françaises </t>
    </r>
    <r>
      <rPr>
        <vertAlign val="superscript"/>
        <sz val="8.5"/>
        <rFont val="Arial"/>
        <family val="2"/>
      </rPr>
      <t>4</t>
    </r>
  </si>
  <si>
    <t>5.  The Aboriginal Community Wellness Diploma changed its name to the First Nations Community Wellness Diploma in Fall 2015.</t>
  </si>
  <si>
    <r>
      <t xml:space="preserve">Diploma in First Nations Community Wellness </t>
    </r>
    <r>
      <rPr>
        <vertAlign val="superscript"/>
        <sz val="8.5"/>
        <rFont val="Arial"/>
        <family val="2"/>
      </rPr>
      <t>5</t>
    </r>
  </si>
  <si>
    <r>
      <t xml:space="preserve">MEDICINE, MAX RADY COLLEGE OF </t>
    </r>
    <r>
      <rPr>
        <b/>
        <vertAlign val="superscript"/>
        <sz val="8.5"/>
        <rFont val="Arial"/>
        <family val="2"/>
      </rPr>
      <t>7</t>
    </r>
  </si>
  <si>
    <r>
      <t xml:space="preserve">HEALTH SCIENCES, RADY FACULTY OF </t>
    </r>
    <r>
      <rPr>
        <b/>
        <vertAlign val="superscript"/>
        <sz val="8.5"/>
        <rFont val="Arial"/>
        <family val="2"/>
      </rPr>
      <t>6</t>
    </r>
  </si>
  <si>
    <t>6.  The Faculty of Health Sciences changed its name to the Rady Faculty of Health Sciences in 2016.</t>
  </si>
  <si>
    <t>7.  The College of Medicine changed its name to the Max Rady College of Medicine in 2016.</t>
  </si>
  <si>
    <r>
      <t xml:space="preserve">Baccalauréat de travail social </t>
    </r>
    <r>
      <rPr>
        <vertAlign val="superscript"/>
        <sz val="8.5"/>
        <rFont val="Arial"/>
        <family val="2"/>
      </rPr>
      <t>8</t>
    </r>
  </si>
  <si>
    <r>
      <t xml:space="preserve">Baccalauréat ès Arts - spécialisé Études françaises </t>
    </r>
    <r>
      <rPr>
        <vertAlign val="superscript"/>
        <sz val="8.5"/>
        <rFont val="Arial"/>
        <family val="2"/>
      </rPr>
      <t>4</t>
    </r>
  </si>
  <si>
    <t>University of Manitoba</t>
  </si>
  <si>
    <t>Bachelor of Arts - General/Red River College ASL Joint Program</t>
  </si>
  <si>
    <t>8.  In 2017, the Université de Saint-Boniface Baccalauréat en service social changed to the Baccalauréat de travail social.</t>
  </si>
  <si>
    <t>4.  Effective Fall Term 2016, at Université de Saint-Boniface, the major français changed to études françaises.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</si>
</sst>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vertAlign val="superscript"/>
      <sz val="8.5"/>
      <name val="Arial"/>
      <family val="2"/>
    </font>
    <font>
      <vertAlign val="superscript"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54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0" xfId="0" applyFont="1"/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/>
    <xf numFmtId="0" fontId="6" fillId="0" borderId="0" xfId="0" applyFont="1" applyFill="1" applyBorder="1"/>
    <xf numFmtId="0" fontId="7" fillId="2" borderId="2" xfId="0" applyFont="1" applyFill="1" applyBorder="1"/>
    <xf numFmtId="0" fontId="6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Fill="1"/>
    <xf numFmtId="0" fontId="0" fillId="0" borderId="0" xfId="0" applyFill="1"/>
    <xf numFmtId="9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9" fontId="0" fillId="0" borderId="0" xfId="0" applyNumberFormat="1" applyFill="1"/>
    <xf numFmtId="0" fontId="7" fillId="0" borderId="0" xfId="0" applyFont="1" applyAlignment="1"/>
    <xf numFmtId="0" fontId="7" fillId="0" borderId="0" xfId="2" applyFont="1" applyFill="1"/>
    <xf numFmtId="0" fontId="7" fillId="0" borderId="0" xfId="2" applyFont="1" applyFill="1" applyBorder="1"/>
    <xf numFmtId="0" fontId="4" fillId="0" borderId="0" xfId="0" applyFont="1"/>
    <xf numFmtId="0" fontId="8" fillId="0" borderId="0" xfId="0" applyFont="1" applyFill="1"/>
    <xf numFmtId="3" fontId="6" fillId="0" borderId="0" xfId="0" applyNumberFormat="1" applyFont="1" applyFill="1"/>
    <xf numFmtId="3" fontId="6" fillId="2" borderId="0" xfId="0" applyNumberFormat="1" applyFont="1" applyFill="1"/>
    <xf numFmtId="0" fontId="7" fillId="0" borderId="0" xfId="0" quotePrefix="1" applyFont="1" applyFill="1"/>
    <xf numFmtId="0" fontId="7" fillId="0" borderId="0" xfId="0" applyFont="1"/>
    <xf numFmtId="0" fontId="7" fillId="0" borderId="0" xfId="0" quotePrefix="1" applyFont="1" applyFill="1" applyAlignment="1">
      <alignment horizontal="left"/>
    </xf>
    <xf numFmtId="0" fontId="7" fillId="0" borderId="0" xfId="0" applyFont="1"/>
    <xf numFmtId="0" fontId="7" fillId="0" borderId="0" xfId="0" applyFont="1" applyFill="1"/>
    <xf numFmtId="9" fontId="7" fillId="0" borderId="0" xfId="0" applyNumberFormat="1" applyFont="1" applyFill="1"/>
    <xf numFmtId="0" fontId="7" fillId="0" borderId="0" xfId="0" applyFont="1" applyFill="1" applyBorder="1"/>
    <xf numFmtId="0" fontId="7" fillId="2" borderId="0" xfId="0" applyFont="1" applyFill="1" applyBorder="1"/>
    <xf numFmtId="0" fontId="8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 indent="1"/>
    </xf>
    <xf numFmtId="0" fontId="7" fillId="0" borderId="0" xfId="0" applyFont="1" applyFill="1" applyAlignment="1"/>
    <xf numFmtId="0" fontId="6" fillId="0" borderId="0" xfId="0" applyFont="1" applyFill="1" applyAlignment="1">
      <alignment horizontal="center"/>
    </xf>
    <xf numFmtId="0" fontId="7" fillId="2" borderId="0" xfId="0" applyFont="1" applyFill="1"/>
    <xf numFmtId="0" fontId="6" fillId="0" borderId="1" xfId="0" applyFont="1" applyFill="1" applyBorder="1" applyAlignment="1">
      <alignment horizontal="center"/>
    </xf>
    <xf numFmtId="1" fontId="7" fillId="2" borderId="0" xfId="0" applyNumberFormat="1" applyFont="1" applyFill="1" applyBorder="1"/>
    <xf numFmtId="9" fontId="6" fillId="0" borderId="0" xfId="0" applyNumberFormat="1" applyFont="1" applyFill="1"/>
    <xf numFmtId="3" fontId="6" fillId="2" borderId="0" xfId="0" applyNumberFormat="1" applyFont="1" applyFill="1" applyBorder="1"/>
    <xf numFmtId="0" fontId="1" fillId="0" borderId="0" xfId="0" applyFont="1" applyFill="1"/>
    <xf numFmtId="9" fontId="1" fillId="0" borderId="0" xfId="0" applyNumberFormat="1" applyFont="1" applyFill="1"/>
    <xf numFmtId="0" fontId="1" fillId="0" borderId="0" xfId="0" applyFont="1" applyFill="1" applyBorder="1"/>
    <xf numFmtId="0" fontId="1" fillId="2" borderId="0" xfId="0" applyFont="1" applyFill="1" applyBorder="1"/>
    <xf numFmtId="0" fontId="1" fillId="0" borderId="0" xfId="2" applyFont="1" applyFill="1" applyBorder="1"/>
    <xf numFmtId="0" fontId="6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9"/>
  <sheetViews>
    <sheetView tabSelected="1" view="pageBreakPreview" zoomScale="130" zoomScaleNormal="130" zoomScaleSheetLayoutView="130" workbookViewId="0">
      <pane ySplit="7" topLeftCell="A435" activePane="bottomLeft" state="frozen"/>
      <selection pane="bottomLeft" sqref="A1:Y1"/>
    </sheetView>
  </sheetViews>
  <sheetFormatPr defaultRowHeight="12.5" x14ac:dyDescent="0.25"/>
  <cols>
    <col min="1" max="1" width="2.1796875" style="12" customWidth="1"/>
    <col min="2" max="2" width="55.81640625" style="12" customWidth="1"/>
    <col min="3" max="3" width="4.81640625" style="12" customWidth="1"/>
    <col min="4" max="4" width="5.81640625" style="15" customWidth="1"/>
    <col min="5" max="5" width="1.81640625" style="12" customWidth="1"/>
    <col min="6" max="6" width="4.81640625" style="12" customWidth="1"/>
    <col min="7" max="7" width="5.81640625" style="12" customWidth="1"/>
    <col min="8" max="8" width="1.81640625" style="12" customWidth="1"/>
    <col min="9" max="9" width="6" style="12" customWidth="1"/>
    <col min="10" max="10" width="1.81640625" style="12" customWidth="1"/>
    <col min="11" max="11" width="4.81640625" style="12" customWidth="1"/>
    <col min="12" max="12" width="5.81640625" style="15" customWidth="1"/>
    <col min="13" max="13" width="1.81640625" style="12" customWidth="1"/>
    <col min="14" max="14" width="4.81640625" style="12" customWidth="1"/>
    <col min="15" max="15" width="5.81640625" style="12" customWidth="1"/>
    <col min="16" max="16" width="1.81640625" style="12" customWidth="1"/>
    <col min="17" max="17" width="6" style="12" customWidth="1"/>
    <col min="18" max="18" width="1.81640625" customWidth="1"/>
    <col min="19" max="19" width="4.81640625" style="12" customWidth="1"/>
    <col min="20" max="20" width="5.81640625" style="15" customWidth="1"/>
    <col min="21" max="21" width="1.81640625" style="12" customWidth="1"/>
    <col min="22" max="22" width="4.81640625" style="12" customWidth="1"/>
    <col min="23" max="23" width="5.81640625" style="12" customWidth="1"/>
    <col min="24" max="24" width="1.81640625" style="12" customWidth="1"/>
    <col min="25" max="25" width="6" style="12" customWidth="1"/>
  </cols>
  <sheetData>
    <row r="1" spans="1:25" ht="15" x14ac:dyDescent="0.3">
      <c r="A1" s="49" t="s">
        <v>187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</row>
    <row r="2" spans="1:25" ht="13" x14ac:dyDescent="0.3">
      <c r="A2" s="49" t="s">
        <v>197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</row>
    <row r="3" spans="1:25" x14ac:dyDescent="0.25">
      <c r="A3" s="51" t="s">
        <v>256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</row>
    <row r="4" spans="1:25" ht="13" x14ac:dyDescent="0.3">
      <c r="A4" s="49">
        <v>2017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</row>
    <row r="5" spans="1:25" x14ac:dyDescent="0.25">
      <c r="A5" s="36"/>
      <c r="B5" s="36"/>
      <c r="C5" s="50" t="s">
        <v>186</v>
      </c>
      <c r="D5" s="50"/>
      <c r="E5" s="50"/>
      <c r="F5" s="50"/>
      <c r="G5" s="50"/>
      <c r="H5" s="50"/>
      <c r="I5" s="50"/>
      <c r="J5" s="27"/>
      <c r="K5" s="50" t="s">
        <v>184</v>
      </c>
      <c r="L5" s="50"/>
      <c r="M5" s="50"/>
      <c r="N5" s="50"/>
      <c r="O5" s="50"/>
      <c r="P5" s="50"/>
      <c r="Q5" s="50"/>
      <c r="R5" s="26"/>
      <c r="S5" s="50" t="s">
        <v>178</v>
      </c>
      <c r="T5" s="50"/>
      <c r="U5" s="50"/>
      <c r="V5" s="50"/>
      <c r="W5" s="50"/>
      <c r="X5" s="50"/>
      <c r="Y5" s="50"/>
    </row>
    <row r="6" spans="1:25" ht="11.25" customHeight="1" x14ac:dyDescent="0.25">
      <c r="A6" s="27"/>
      <c r="B6" s="27"/>
      <c r="C6" s="48" t="s">
        <v>1</v>
      </c>
      <c r="D6" s="48"/>
      <c r="E6" s="9"/>
      <c r="F6" s="48" t="s">
        <v>2</v>
      </c>
      <c r="G6" s="48"/>
      <c r="H6" s="9"/>
      <c r="I6" s="37"/>
      <c r="J6" s="27"/>
      <c r="K6" s="48" t="s">
        <v>1</v>
      </c>
      <c r="L6" s="48"/>
      <c r="M6" s="9"/>
      <c r="N6" s="48" t="s">
        <v>2</v>
      </c>
      <c r="O6" s="48"/>
      <c r="P6" s="9"/>
      <c r="Q6" s="37"/>
      <c r="R6" s="26"/>
      <c r="S6" s="48" t="s">
        <v>1</v>
      </c>
      <c r="T6" s="48"/>
      <c r="U6" s="9"/>
      <c r="V6" s="48" t="s">
        <v>2</v>
      </c>
      <c r="W6" s="48"/>
      <c r="X6" s="9"/>
      <c r="Y6" s="37"/>
    </row>
    <row r="7" spans="1:25" s="1" customFormat="1" ht="11.25" customHeight="1" x14ac:dyDescent="0.25">
      <c r="A7" s="52" t="s">
        <v>196</v>
      </c>
      <c r="B7" s="52"/>
      <c r="C7" s="38" t="s">
        <v>18</v>
      </c>
      <c r="D7" s="13" t="s">
        <v>19</v>
      </c>
      <c r="E7" s="38"/>
      <c r="F7" s="38" t="s">
        <v>18</v>
      </c>
      <c r="G7" s="38" t="s">
        <v>19</v>
      </c>
      <c r="H7" s="38"/>
      <c r="I7" s="4" t="s">
        <v>3</v>
      </c>
      <c r="J7" s="27"/>
      <c r="K7" s="38" t="s">
        <v>18</v>
      </c>
      <c r="L7" s="13" t="s">
        <v>19</v>
      </c>
      <c r="M7" s="38"/>
      <c r="N7" s="38" t="s">
        <v>18</v>
      </c>
      <c r="O7" s="38" t="s">
        <v>19</v>
      </c>
      <c r="P7" s="38"/>
      <c r="Q7" s="4" t="s">
        <v>3</v>
      </c>
      <c r="R7" s="26"/>
      <c r="S7" s="38" t="s">
        <v>18</v>
      </c>
      <c r="T7" s="13" t="s">
        <v>19</v>
      </c>
      <c r="U7" s="38"/>
      <c r="V7" s="38" t="s">
        <v>18</v>
      </c>
      <c r="W7" s="38" t="s">
        <v>19</v>
      </c>
      <c r="X7" s="38"/>
      <c r="Y7" s="4" t="s">
        <v>3</v>
      </c>
    </row>
    <row r="8" spans="1:25" s="1" customFormat="1" ht="6.65" customHeight="1" x14ac:dyDescent="0.25">
      <c r="A8" s="27"/>
      <c r="B8" s="27"/>
      <c r="C8" s="27"/>
      <c r="D8" s="28"/>
      <c r="E8" s="27"/>
      <c r="F8" s="5"/>
      <c r="G8" s="27"/>
      <c r="H8" s="27"/>
      <c r="I8" s="7"/>
      <c r="J8" s="27"/>
      <c r="K8" s="27"/>
      <c r="L8" s="28"/>
      <c r="M8" s="27"/>
      <c r="N8" s="5"/>
      <c r="O8" s="27"/>
      <c r="P8" s="27"/>
      <c r="Q8" s="7"/>
      <c r="R8" s="26"/>
      <c r="S8" s="27"/>
      <c r="T8" s="28"/>
      <c r="U8" s="27"/>
      <c r="V8" s="5"/>
      <c r="W8" s="27"/>
      <c r="X8" s="27"/>
      <c r="Y8" s="7"/>
    </row>
    <row r="9" spans="1:25" s="1" customFormat="1" ht="11" x14ac:dyDescent="0.25">
      <c r="A9" s="14" t="s">
        <v>234</v>
      </c>
      <c r="B9" s="27"/>
      <c r="C9" s="27"/>
      <c r="D9" s="28"/>
      <c r="E9" s="27"/>
      <c r="F9" s="29"/>
      <c r="G9" s="27"/>
      <c r="H9" s="27"/>
      <c r="I9" s="30"/>
      <c r="J9" s="27"/>
      <c r="K9" s="27"/>
      <c r="L9" s="28"/>
      <c r="M9" s="27"/>
      <c r="N9" s="29"/>
      <c r="O9" s="27"/>
      <c r="P9" s="27"/>
      <c r="Q9" s="30"/>
      <c r="R9" s="26"/>
      <c r="S9" s="27"/>
      <c r="T9" s="28"/>
      <c r="U9" s="27"/>
      <c r="V9" s="29"/>
      <c r="W9" s="27"/>
      <c r="X9" s="27"/>
      <c r="Y9" s="30"/>
    </row>
    <row r="10" spans="1:25" s="1" customFormat="1" ht="11.25" customHeight="1" x14ac:dyDescent="0.25">
      <c r="A10" s="27"/>
      <c r="B10" s="27" t="s">
        <v>20</v>
      </c>
      <c r="C10" s="27">
        <v>19</v>
      </c>
      <c r="D10" s="28">
        <f>IFERROR(C10/I10,0)</f>
        <v>0.29230769230769232</v>
      </c>
      <c r="E10" s="28"/>
      <c r="F10" s="29">
        <v>46</v>
      </c>
      <c r="G10" s="28">
        <f>IFERROR(F10/I10,0)</f>
        <v>0.70769230769230773</v>
      </c>
      <c r="H10" s="28"/>
      <c r="I10" s="30">
        <f>SUM(C10,F10)</f>
        <v>65</v>
      </c>
      <c r="J10" s="27"/>
      <c r="K10" s="27"/>
      <c r="L10" s="28"/>
      <c r="M10" s="28"/>
      <c r="N10" s="29"/>
      <c r="O10" s="28"/>
      <c r="P10" s="28"/>
      <c r="Q10" s="30">
        <f>SUM(K10,N10)</f>
        <v>0</v>
      </c>
      <c r="R10" s="26"/>
      <c r="S10" s="27">
        <f>C10+K10</f>
        <v>19</v>
      </c>
      <c r="T10" s="28">
        <f>IFERROR(S10/Y10,0)</f>
        <v>0.29230769230769232</v>
      </c>
      <c r="U10" s="28"/>
      <c r="V10" s="29">
        <f>F10+N10</f>
        <v>46</v>
      </c>
      <c r="W10" s="28">
        <f>IFERROR(V10/Y10,0)</f>
        <v>0.70769230769230773</v>
      </c>
      <c r="X10" s="28"/>
      <c r="Y10" s="30">
        <f>SUM(S10,V10)</f>
        <v>65</v>
      </c>
    </row>
    <row r="11" spans="1:25" s="1" customFormat="1" ht="11.25" customHeight="1" x14ac:dyDescent="0.25">
      <c r="A11" s="27"/>
      <c r="B11" s="27" t="s">
        <v>22</v>
      </c>
      <c r="C11" s="27"/>
      <c r="D11" s="28"/>
      <c r="E11" s="28"/>
      <c r="F11" s="29"/>
      <c r="G11" s="28"/>
      <c r="H11" s="28"/>
      <c r="I11" s="30"/>
      <c r="J11" s="27"/>
      <c r="K11" s="27"/>
      <c r="L11" s="28"/>
      <c r="M11" s="28"/>
      <c r="N11" s="29"/>
      <c r="O11" s="28"/>
      <c r="P11" s="28"/>
      <c r="Q11" s="30"/>
      <c r="R11" s="26"/>
      <c r="S11" s="27"/>
      <c r="T11" s="28"/>
      <c r="U11" s="28"/>
      <c r="V11" s="29"/>
      <c r="W11" s="28"/>
      <c r="X11" s="28"/>
      <c r="Y11" s="30"/>
    </row>
    <row r="12" spans="1:25" s="1" customFormat="1" ht="11.25" customHeight="1" x14ac:dyDescent="0.25">
      <c r="A12" s="27"/>
      <c r="B12" s="23" t="s">
        <v>24</v>
      </c>
      <c r="C12" s="27">
        <v>11</v>
      </c>
      <c r="D12" s="28">
        <f t="shared" ref="D12:D66" si="0">IFERROR(C12/I12,0)</f>
        <v>0.44</v>
      </c>
      <c r="E12" s="28"/>
      <c r="F12" s="29">
        <v>14</v>
      </c>
      <c r="G12" s="28">
        <f t="shared" ref="G12:G66" si="1">IFERROR(F12/I12,0)</f>
        <v>0.56000000000000005</v>
      </c>
      <c r="H12" s="28"/>
      <c r="I12" s="30">
        <f t="shared" ref="I12:I26" si="2">SUM(C12,F12)</f>
        <v>25</v>
      </c>
      <c r="J12" s="27"/>
      <c r="K12" s="27"/>
      <c r="L12" s="28"/>
      <c r="M12" s="28"/>
      <c r="N12" s="29"/>
      <c r="O12" s="28"/>
      <c r="P12" s="28"/>
      <c r="Q12" s="30">
        <f t="shared" ref="Q12:Q26" si="3">SUM(K12,N12)</f>
        <v>0</v>
      </c>
      <c r="R12" s="26"/>
      <c r="S12" s="27">
        <f t="shared" ref="S12:S26" si="4">C12+K12</f>
        <v>11</v>
      </c>
      <c r="T12" s="28">
        <f t="shared" ref="T12:T66" si="5">IFERROR(S12/Y12,0)</f>
        <v>0.44</v>
      </c>
      <c r="U12" s="28"/>
      <c r="V12" s="29">
        <f t="shared" ref="V12:V26" si="6">F12+N12</f>
        <v>14</v>
      </c>
      <c r="W12" s="28">
        <f t="shared" ref="W12:W66" si="7">IFERROR(V12/Y12,0)</f>
        <v>0.56000000000000005</v>
      </c>
      <c r="X12" s="28"/>
      <c r="Y12" s="30">
        <f t="shared" ref="Y12:Y26" si="8">SUM(S12,V12)</f>
        <v>25</v>
      </c>
    </row>
    <row r="13" spans="1:25" s="1" customFormat="1" ht="11.25" customHeight="1" x14ac:dyDescent="0.25">
      <c r="A13" s="27"/>
      <c r="B13" s="23" t="s">
        <v>25</v>
      </c>
      <c r="C13" s="27">
        <v>6</v>
      </c>
      <c r="D13" s="28">
        <f t="shared" si="0"/>
        <v>0.6</v>
      </c>
      <c r="E13" s="28"/>
      <c r="F13" s="29">
        <v>4</v>
      </c>
      <c r="G13" s="28">
        <f t="shared" si="1"/>
        <v>0.4</v>
      </c>
      <c r="H13" s="28"/>
      <c r="I13" s="30">
        <f t="shared" si="2"/>
        <v>10</v>
      </c>
      <c r="J13" s="27"/>
      <c r="K13" s="27"/>
      <c r="L13" s="28"/>
      <c r="M13" s="28"/>
      <c r="N13" s="29"/>
      <c r="O13" s="28"/>
      <c r="P13" s="28"/>
      <c r="Q13" s="30">
        <f t="shared" si="3"/>
        <v>0</v>
      </c>
      <c r="R13" s="26"/>
      <c r="S13" s="27">
        <f t="shared" si="4"/>
        <v>6</v>
      </c>
      <c r="T13" s="28">
        <f t="shared" si="5"/>
        <v>0.6</v>
      </c>
      <c r="U13" s="28"/>
      <c r="V13" s="29">
        <f t="shared" si="6"/>
        <v>4</v>
      </c>
      <c r="W13" s="28">
        <f t="shared" si="7"/>
        <v>0.4</v>
      </c>
      <c r="X13" s="28"/>
      <c r="Y13" s="30">
        <f t="shared" si="8"/>
        <v>10</v>
      </c>
    </row>
    <row r="14" spans="1:25" s="1" customFormat="1" ht="11.25" customHeight="1" x14ac:dyDescent="0.25">
      <c r="A14" s="27"/>
      <c r="B14" s="23" t="s">
        <v>26</v>
      </c>
      <c r="C14" s="27">
        <v>5</v>
      </c>
      <c r="D14" s="28">
        <f t="shared" si="0"/>
        <v>0.625</v>
      </c>
      <c r="E14" s="28"/>
      <c r="F14" s="29">
        <v>3</v>
      </c>
      <c r="G14" s="28">
        <f t="shared" si="1"/>
        <v>0.375</v>
      </c>
      <c r="H14" s="28"/>
      <c r="I14" s="30">
        <f t="shared" si="2"/>
        <v>8</v>
      </c>
      <c r="J14" s="27"/>
      <c r="K14" s="27"/>
      <c r="L14" s="28"/>
      <c r="M14" s="28"/>
      <c r="N14" s="29"/>
      <c r="O14" s="28"/>
      <c r="P14" s="28"/>
      <c r="Q14" s="30">
        <f t="shared" si="3"/>
        <v>0</v>
      </c>
      <c r="R14" s="26"/>
      <c r="S14" s="27">
        <f t="shared" si="4"/>
        <v>5</v>
      </c>
      <c r="T14" s="28">
        <f t="shared" si="5"/>
        <v>0.625</v>
      </c>
      <c r="U14" s="28"/>
      <c r="V14" s="29">
        <f t="shared" si="6"/>
        <v>3</v>
      </c>
      <c r="W14" s="28">
        <f t="shared" si="7"/>
        <v>0.375</v>
      </c>
      <c r="X14" s="28"/>
      <c r="Y14" s="30">
        <f t="shared" si="8"/>
        <v>8</v>
      </c>
    </row>
    <row r="15" spans="1:25" s="1" customFormat="1" ht="11.25" customHeight="1" x14ac:dyDescent="0.25">
      <c r="A15" s="27"/>
      <c r="B15" s="27" t="s">
        <v>21</v>
      </c>
      <c r="C15" s="27">
        <v>2</v>
      </c>
      <c r="D15" s="28">
        <f t="shared" si="0"/>
        <v>0.66666666666666663</v>
      </c>
      <c r="E15" s="28"/>
      <c r="F15" s="29">
        <v>1</v>
      </c>
      <c r="G15" s="28">
        <f t="shared" si="1"/>
        <v>0.33333333333333331</v>
      </c>
      <c r="H15" s="28"/>
      <c r="I15" s="30">
        <f t="shared" si="2"/>
        <v>3</v>
      </c>
      <c r="J15" s="27"/>
      <c r="K15" s="27"/>
      <c r="L15" s="28"/>
      <c r="M15" s="28"/>
      <c r="N15" s="29"/>
      <c r="O15" s="28"/>
      <c r="P15" s="28"/>
      <c r="Q15" s="30">
        <f t="shared" si="3"/>
        <v>0</v>
      </c>
      <c r="R15" s="26"/>
      <c r="S15" s="27">
        <f t="shared" si="4"/>
        <v>2</v>
      </c>
      <c r="T15" s="28">
        <f t="shared" si="5"/>
        <v>0.66666666666666663</v>
      </c>
      <c r="U15" s="28"/>
      <c r="V15" s="29">
        <f t="shared" si="6"/>
        <v>1</v>
      </c>
      <c r="W15" s="28">
        <f t="shared" si="7"/>
        <v>0.33333333333333331</v>
      </c>
      <c r="X15" s="28"/>
      <c r="Y15" s="30">
        <f t="shared" si="8"/>
        <v>3</v>
      </c>
    </row>
    <row r="16" spans="1:25" s="1" customFormat="1" ht="11.25" customHeight="1" x14ac:dyDescent="0.25">
      <c r="A16" s="27"/>
      <c r="B16" s="27" t="s">
        <v>23</v>
      </c>
      <c r="C16" s="27">
        <v>20</v>
      </c>
      <c r="D16" s="28">
        <f t="shared" si="0"/>
        <v>0.76923076923076927</v>
      </c>
      <c r="E16" s="28"/>
      <c r="F16" s="29">
        <v>6</v>
      </c>
      <c r="G16" s="28">
        <f t="shared" si="1"/>
        <v>0.23076923076923078</v>
      </c>
      <c r="H16" s="28"/>
      <c r="I16" s="30">
        <f t="shared" si="2"/>
        <v>26</v>
      </c>
      <c r="J16" s="27"/>
      <c r="K16" s="27"/>
      <c r="L16" s="28"/>
      <c r="M16" s="28"/>
      <c r="N16" s="29"/>
      <c r="O16" s="28"/>
      <c r="P16" s="28"/>
      <c r="Q16" s="30">
        <f t="shared" si="3"/>
        <v>0</v>
      </c>
      <c r="R16" s="26"/>
      <c r="S16" s="27">
        <f t="shared" si="4"/>
        <v>20</v>
      </c>
      <c r="T16" s="28">
        <f t="shared" si="5"/>
        <v>0.76923076923076927</v>
      </c>
      <c r="U16" s="28"/>
      <c r="V16" s="29">
        <f t="shared" si="6"/>
        <v>6</v>
      </c>
      <c r="W16" s="28">
        <f t="shared" si="7"/>
        <v>0.23076923076923078</v>
      </c>
      <c r="X16" s="28"/>
      <c r="Y16" s="30">
        <f t="shared" si="8"/>
        <v>26</v>
      </c>
    </row>
    <row r="17" spans="1:26" s="1" customFormat="1" ht="11" x14ac:dyDescent="0.25">
      <c r="A17" s="27"/>
      <c r="B17" s="27" t="s">
        <v>218</v>
      </c>
      <c r="C17" s="27"/>
      <c r="D17" s="28"/>
      <c r="E17" s="28"/>
      <c r="F17" s="29"/>
      <c r="G17" s="28"/>
      <c r="H17" s="28"/>
      <c r="I17" s="30"/>
      <c r="J17" s="27"/>
      <c r="K17" s="27"/>
      <c r="L17" s="28"/>
      <c r="M17" s="28"/>
      <c r="N17" s="29"/>
      <c r="O17" s="28"/>
      <c r="P17" s="28"/>
      <c r="Q17" s="30"/>
      <c r="R17" s="26"/>
      <c r="S17" s="27"/>
      <c r="T17" s="28"/>
      <c r="U17" s="28"/>
      <c r="V17" s="29"/>
      <c r="W17" s="28"/>
      <c r="X17" s="28"/>
      <c r="Y17" s="30"/>
    </row>
    <row r="18" spans="1:26" s="1" customFormat="1" ht="11.25" customHeight="1" x14ac:dyDescent="0.25">
      <c r="A18" s="27"/>
      <c r="B18" s="27" t="s">
        <v>172</v>
      </c>
      <c r="C18" s="27">
        <v>3</v>
      </c>
      <c r="D18" s="28">
        <f t="shared" si="0"/>
        <v>0.75</v>
      </c>
      <c r="E18" s="28"/>
      <c r="F18" s="29">
        <v>1</v>
      </c>
      <c r="G18" s="28">
        <f t="shared" si="1"/>
        <v>0.25</v>
      </c>
      <c r="H18" s="28"/>
      <c r="I18" s="30">
        <f t="shared" si="2"/>
        <v>4</v>
      </c>
      <c r="J18" s="27"/>
      <c r="K18" s="27"/>
      <c r="L18" s="28"/>
      <c r="M18" s="28"/>
      <c r="N18" s="29"/>
      <c r="O18" s="28"/>
      <c r="P18" s="28"/>
      <c r="Q18" s="30">
        <f t="shared" si="3"/>
        <v>0</v>
      </c>
      <c r="R18" s="26"/>
      <c r="S18" s="27">
        <f t="shared" si="4"/>
        <v>3</v>
      </c>
      <c r="T18" s="28">
        <f t="shared" si="5"/>
        <v>0.75</v>
      </c>
      <c r="U18" s="28"/>
      <c r="V18" s="29">
        <f t="shared" si="6"/>
        <v>1</v>
      </c>
      <c r="W18" s="28">
        <f t="shared" si="7"/>
        <v>0.25</v>
      </c>
      <c r="X18" s="28"/>
      <c r="Y18" s="30">
        <f t="shared" si="8"/>
        <v>4</v>
      </c>
    </row>
    <row r="19" spans="1:26" s="1" customFormat="1" ht="11.25" customHeight="1" x14ac:dyDescent="0.25">
      <c r="A19" s="27"/>
      <c r="B19" s="27" t="s">
        <v>226</v>
      </c>
      <c r="C19" s="27">
        <v>3</v>
      </c>
      <c r="D19" s="28">
        <f t="shared" si="0"/>
        <v>1</v>
      </c>
      <c r="E19" s="28"/>
      <c r="F19" s="29">
        <v>0</v>
      </c>
      <c r="G19" s="28">
        <f t="shared" si="1"/>
        <v>0</v>
      </c>
      <c r="H19" s="28"/>
      <c r="I19" s="30">
        <f t="shared" si="2"/>
        <v>3</v>
      </c>
      <c r="J19" s="27"/>
      <c r="K19" s="27"/>
      <c r="L19" s="28"/>
      <c r="M19" s="28"/>
      <c r="N19" s="29"/>
      <c r="O19" s="28"/>
      <c r="P19" s="28"/>
      <c r="Q19" s="30">
        <f t="shared" si="3"/>
        <v>0</v>
      </c>
      <c r="R19" s="26"/>
      <c r="S19" s="27">
        <f t="shared" si="4"/>
        <v>3</v>
      </c>
      <c r="T19" s="28">
        <f t="shared" si="5"/>
        <v>1</v>
      </c>
      <c r="U19" s="28"/>
      <c r="V19" s="29">
        <f t="shared" si="6"/>
        <v>0</v>
      </c>
      <c r="W19" s="28">
        <f t="shared" si="7"/>
        <v>0</v>
      </c>
      <c r="X19" s="28"/>
      <c r="Y19" s="30">
        <f t="shared" si="8"/>
        <v>3</v>
      </c>
    </row>
    <row r="20" spans="1:26" s="1" customFormat="1" ht="11.25" customHeight="1" x14ac:dyDescent="0.25">
      <c r="A20" s="27"/>
      <c r="B20" s="23" t="s">
        <v>194</v>
      </c>
      <c r="C20" s="27">
        <v>37</v>
      </c>
      <c r="D20" s="28">
        <f t="shared" si="0"/>
        <v>0.86046511627906974</v>
      </c>
      <c r="E20" s="28"/>
      <c r="F20" s="29">
        <v>6</v>
      </c>
      <c r="G20" s="28">
        <f t="shared" si="1"/>
        <v>0.13953488372093023</v>
      </c>
      <c r="H20" s="28"/>
      <c r="I20" s="30">
        <f t="shared" si="2"/>
        <v>43</v>
      </c>
      <c r="J20" s="27"/>
      <c r="K20" s="27"/>
      <c r="L20" s="28"/>
      <c r="M20" s="28"/>
      <c r="N20" s="29"/>
      <c r="O20" s="28"/>
      <c r="P20" s="28"/>
      <c r="Q20" s="30">
        <f t="shared" si="3"/>
        <v>0</v>
      </c>
      <c r="R20" s="26"/>
      <c r="S20" s="27">
        <f t="shared" si="4"/>
        <v>37</v>
      </c>
      <c r="T20" s="28">
        <f t="shared" si="5"/>
        <v>0.86046511627906974</v>
      </c>
      <c r="U20" s="28"/>
      <c r="V20" s="29">
        <f t="shared" si="6"/>
        <v>6</v>
      </c>
      <c r="W20" s="28">
        <f t="shared" si="7"/>
        <v>0.13953488372093023</v>
      </c>
      <c r="X20" s="28"/>
      <c r="Y20" s="30">
        <f t="shared" si="8"/>
        <v>43</v>
      </c>
    </row>
    <row r="21" spans="1:26" s="1" customFormat="1" ht="11" x14ac:dyDescent="0.25">
      <c r="A21" s="27"/>
      <c r="B21" s="27" t="s">
        <v>219</v>
      </c>
      <c r="C21" s="42">
        <v>3</v>
      </c>
      <c r="D21" s="28">
        <f>IFERROR(C21/I21,0)</f>
        <v>0.75</v>
      </c>
      <c r="E21" s="28"/>
      <c r="F21" s="29">
        <v>1</v>
      </c>
      <c r="G21" s="28">
        <f>IFERROR(F21/I21,0)</f>
        <v>0.25</v>
      </c>
      <c r="H21" s="28"/>
      <c r="I21" s="30">
        <f>SUM(C21,F21)</f>
        <v>4</v>
      </c>
      <c r="J21" s="27"/>
      <c r="K21" s="27"/>
      <c r="L21" s="28"/>
      <c r="M21" s="28"/>
      <c r="N21" s="29"/>
      <c r="O21" s="28"/>
      <c r="P21" s="28"/>
      <c r="Q21" s="30">
        <f>SUM(K21,N21)</f>
        <v>0</v>
      </c>
      <c r="R21" s="26"/>
      <c r="S21" s="27">
        <f>C21+K21</f>
        <v>3</v>
      </c>
      <c r="T21" s="28">
        <f>IFERROR(S21/Y21,0)</f>
        <v>0.75</v>
      </c>
      <c r="U21" s="28"/>
      <c r="V21" s="29">
        <f>F21+N21</f>
        <v>1</v>
      </c>
      <c r="W21" s="28">
        <f>IFERROR(V21/Y21,0)</f>
        <v>0.25</v>
      </c>
      <c r="X21" s="28"/>
      <c r="Y21" s="30">
        <f>SUM(S21,V21)</f>
        <v>4</v>
      </c>
    </row>
    <row r="22" spans="1:26" s="10" customFormat="1" ht="11" x14ac:dyDescent="0.25">
      <c r="A22" s="27"/>
      <c r="B22" s="27" t="s">
        <v>233</v>
      </c>
      <c r="C22" s="42"/>
      <c r="D22" s="28"/>
      <c r="E22" s="28"/>
      <c r="F22" s="29"/>
      <c r="G22" s="28"/>
      <c r="H22" s="28"/>
      <c r="I22" s="30"/>
      <c r="J22" s="27"/>
      <c r="K22" s="27"/>
      <c r="L22" s="28"/>
      <c r="M22" s="28"/>
      <c r="N22" s="29"/>
      <c r="O22" s="28"/>
      <c r="P22" s="28"/>
      <c r="Q22" s="30"/>
      <c r="R22" s="26"/>
      <c r="S22" s="27"/>
      <c r="T22" s="28"/>
      <c r="U22" s="28"/>
      <c r="V22" s="29"/>
      <c r="W22" s="28"/>
      <c r="X22" s="28"/>
      <c r="Y22" s="30"/>
      <c r="Z22" s="1"/>
    </row>
    <row r="23" spans="1:26" s="10" customFormat="1" ht="11.25" customHeight="1" x14ac:dyDescent="0.25">
      <c r="A23" s="27"/>
      <c r="B23" s="23" t="s">
        <v>159</v>
      </c>
      <c r="C23" s="42">
        <v>1</v>
      </c>
      <c r="D23" s="28">
        <f t="shared" si="0"/>
        <v>1</v>
      </c>
      <c r="E23" s="28"/>
      <c r="F23" s="29">
        <v>0</v>
      </c>
      <c r="G23" s="28">
        <f t="shared" si="1"/>
        <v>0</v>
      </c>
      <c r="H23" s="28"/>
      <c r="I23" s="30">
        <f t="shared" ref="I23" si="9">SUM(C23,F23)</f>
        <v>1</v>
      </c>
      <c r="J23" s="27"/>
      <c r="K23" s="27"/>
      <c r="L23" s="28"/>
      <c r="M23" s="28"/>
      <c r="N23" s="29"/>
      <c r="O23" s="28"/>
      <c r="P23" s="28"/>
      <c r="Q23" s="30">
        <f t="shared" ref="Q23:Q24" si="10">SUM(K23,N23)</f>
        <v>0</v>
      </c>
      <c r="R23" s="26"/>
      <c r="S23" s="27">
        <f t="shared" ref="S23" si="11">C23+K23</f>
        <v>1</v>
      </c>
      <c r="T23" s="28">
        <f t="shared" si="5"/>
        <v>1</v>
      </c>
      <c r="U23" s="28"/>
      <c r="V23" s="29">
        <f t="shared" ref="V23" si="12">F23+N23</f>
        <v>0</v>
      </c>
      <c r="W23" s="28">
        <f t="shared" si="7"/>
        <v>0</v>
      </c>
      <c r="X23" s="28"/>
      <c r="Y23" s="30">
        <f t="shared" ref="Y23" si="13">SUM(S23,V23)</f>
        <v>1</v>
      </c>
      <c r="Z23" s="1"/>
    </row>
    <row r="24" spans="1:26" s="10" customFormat="1" ht="11.25" customHeight="1" x14ac:dyDescent="0.25">
      <c r="A24" s="27"/>
      <c r="B24" s="27" t="s">
        <v>225</v>
      </c>
      <c r="C24" s="42">
        <v>1</v>
      </c>
      <c r="D24" s="28">
        <f t="shared" ref="D24" si="14">IFERROR(C24/I24,0)</f>
        <v>0.5</v>
      </c>
      <c r="E24" s="28"/>
      <c r="F24" s="29">
        <v>1</v>
      </c>
      <c r="G24" s="28">
        <f t="shared" ref="G24" si="15">IFERROR(F24/I24,0)</f>
        <v>0.5</v>
      </c>
      <c r="H24" s="28"/>
      <c r="I24" s="30">
        <f t="shared" ref="I24" si="16">SUM(C24,F24)</f>
        <v>2</v>
      </c>
      <c r="J24" s="27"/>
      <c r="K24" s="27"/>
      <c r="L24" s="28"/>
      <c r="M24" s="28"/>
      <c r="N24" s="29"/>
      <c r="O24" s="28"/>
      <c r="P24" s="28"/>
      <c r="Q24" s="30">
        <f t="shared" si="10"/>
        <v>0</v>
      </c>
      <c r="R24" s="26"/>
      <c r="S24" s="27">
        <f t="shared" ref="S24" si="17">C24+K24</f>
        <v>1</v>
      </c>
      <c r="T24" s="28">
        <f t="shared" ref="T24" si="18">IFERROR(S24/Y24,0)</f>
        <v>0.5</v>
      </c>
      <c r="U24" s="28"/>
      <c r="V24" s="29">
        <f t="shared" ref="V24" si="19">F24+N24</f>
        <v>1</v>
      </c>
      <c r="W24" s="28">
        <f t="shared" ref="W24" si="20">IFERROR(V24/Y24,0)</f>
        <v>0.5</v>
      </c>
      <c r="X24" s="28"/>
      <c r="Y24" s="30">
        <f t="shared" ref="Y24" si="21">SUM(S24,V24)</f>
        <v>2</v>
      </c>
      <c r="Z24" s="1"/>
    </row>
    <row r="25" spans="1:26" s="1" customFormat="1" ht="10" customHeight="1" x14ac:dyDescent="0.25">
      <c r="A25" s="27"/>
      <c r="B25" s="27"/>
      <c r="C25" s="27"/>
      <c r="D25" s="28"/>
      <c r="E25" s="28"/>
      <c r="F25" s="29"/>
      <c r="G25" s="28"/>
      <c r="H25" s="28"/>
      <c r="I25" s="30"/>
      <c r="J25" s="27"/>
      <c r="K25" s="27"/>
      <c r="L25" s="28"/>
      <c r="M25" s="28"/>
      <c r="N25" s="29"/>
      <c r="O25" s="28"/>
      <c r="P25" s="28"/>
      <c r="Q25" s="30"/>
      <c r="R25" s="26"/>
      <c r="S25" s="27"/>
      <c r="T25" s="28"/>
      <c r="U25" s="28"/>
      <c r="V25" s="29"/>
      <c r="W25" s="28"/>
      <c r="X25" s="28"/>
      <c r="Y25" s="30"/>
    </row>
    <row r="26" spans="1:26" s="2" customFormat="1" ht="11.25" customHeight="1" x14ac:dyDescent="0.25">
      <c r="A26" s="14"/>
      <c r="B26" s="47" t="s">
        <v>198</v>
      </c>
      <c r="C26" s="14">
        <f>SUM(C10:C24)</f>
        <v>111</v>
      </c>
      <c r="D26" s="28">
        <f t="shared" si="0"/>
        <v>0.57216494845360821</v>
      </c>
      <c r="E26" s="28"/>
      <c r="F26" s="6">
        <f>SUM(F10:F24)</f>
        <v>83</v>
      </c>
      <c r="G26" s="28">
        <f t="shared" si="1"/>
        <v>0.42783505154639173</v>
      </c>
      <c r="H26" s="28"/>
      <c r="I26" s="8">
        <f t="shared" si="2"/>
        <v>194</v>
      </c>
      <c r="J26" s="27"/>
      <c r="K26" s="14"/>
      <c r="L26" s="28"/>
      <c r="M26" s="28"/>
      <c r="N26" s="6"/>
      <c r="O26" s="28"/>
      <c r="P26" s="28"/>
      <c r="Q26" s="8">
        <f t="shared" si="3"/>
        <v>0</v>
      </c>
      <c r="R26" s="26"/>
      <c r="S26" s="14">
        <f t="shared" si="4"/>
        <v>111</v>
      </c>
      <c r="T26" s="28">
        <f t="shared" si="5"/>
        <v>0.57216494845360821</v>
      </c>
      <c r="U26" s="28"/>
      <c r="V26" s="6">
        <f t="shared" si="6"/>
        <v>83</v>
      </c>
      <c r="W26" s="28">
        <f t="shared" si="7"/>
        <v>0.42783505154639173</v>
      </c>
      <c r="X26" s="28"/>
      <c r="Y26" s="8">
        <f t="shared" si="8"/>
        <v>194</v>
      </c>
      <c r="Z26" s="1"/>
    </row>
    <row r="27" spans="1:26" s="1" customFormat="1" ht="10" customHeight="1" x14ac:dyDescent="0.25">
      <c r="A27" s="32"/>
      <c r="B27" s="27"/>
      <c r="C27" s="27"/>
      <c r="D27" s="28"/>
      <c r="E27" s="28"/>
      <c r="F27" s="29"/>
      <c r="G27" s="28"/>
      <c r="H27" s="28"/>
      <c r="I27" s="30"/>
      <c r="J27" s="27"/>
      <c r="K27" s="27"/>
      <c r="L27" s="28"/>
      <c r="M27" s="28"/>
      <c r="N27" s="29"/>
      <c r="O27" s="28"/>
      <c r="P27" s="28"/>
      <c r="Q27" s="30"/>
      <c r="R27" s="26"/>
      <c r="S27" s="27"/>
      <c r="T27" s="28"/>
      <c r="U27" s="28"/>
      <c r="V27" s="29"/>
      <c r="W27" s="28"/>
      <c r="X27" s="28"/>
      <c r="Y27" s="30"/>
    </row>
    <row r="28" spans="1:26" s="1" customFormat="1" ht="11.25" customHeight="1" x14ac:dyDescent="0.25">
      <c r="A28" s="14" t="s">
        <v>4</v>
      </c>
      <c r="B28" s="27"/>
      <c r="C28" s="27"/>
      <c r="D28" s="28"/>
      <c r="E28" s="28"/>
      <c r="F28" s="29"/>
      <c r="G28" s="28"/>
      <c r="H28" s="28"/>
      <c r="I28" s="30"/>
      <c r="J28" s="27"/>
      <c r="K28" s="27"/>
      <c r="L28" s="28"/>
      <c r="M28" s="28"/>
      <c r="N28" s="29"/>
      <c r="O28" s="28"/>
      <c r="P28" s="28"/>
      <c r="Q28" s="30"/>
      <c r="R28" s="26"/>
      <c r="S28" s="27"/>
      <c r="T28" s="28"/>
      <c r="U28" s="28"/>
      <c r="V28" s="29"/>
      <c r="W28" s="28"/>
      <c r="X28" s="28"/>
      <c r="Y28" s="30"/>
    </row>
    <row r="29" spans="1:26" s="1" customFormat="1" ht="11.25" customHeight="1" x14ac:dyDescent="0.25">
      <c r="A29" s="27"/>
      <c r="B29" s="27" t="s">
        <v>0</v>
      </c>
      <c r="C29" s="27"/>
      <c r="D29" s="28"/>
      <c r="E29" s="28"/>
      <c r="F29" s="29"/>
      <c r="G29" s="28"/>
      <c r="H29" s="28"/>
      <c r="I29" s="30"/>
      <c r="J29" s="27"/>
      <c r="K29" s="27"/>
      <c r="L29" s="28"/>
      <c r="M29" s="28"/>
      <c r="N29" s="29"/>
      <c r="O29" s="28"/>
      <c r="P29" s="28"/>
      <c r="Q29" s="30"/>
      <c r="R29" s="26"/>
      <c r="S29" s="27"/>
      <c r="T29" s="28"/>
      <c r="U29" s="28"/>
      <c r="V29" s="29"/>
      <c r="W29" s="28"/>
      <c r="X29" s="28"/>
      <c r="Y29" s="30"/>
    </row>
    <row r="30" spans="1:26" s="1" customFormat="1" ht="11.25" customHeight="1" x14ac:dyDescent="0.25">
      <c r="A30" s="27"/>
      <c r="B30" s="23" t="s">
        <v>27</v>
      </c>
      <c r="C30" s="27">
        <v>4</v>
      </c>
      <c r="D30" s="28">
        <f t="shared" si="0"/>
        <v>0.19047619047619047</v>
      </c>
      <c r="E30" s="28"/>
      <c r="F30" s="29">
        <v>17</v>
      </c>
      <c r="G30" s="28">
        <f t="shared" si="1"/>
        <v>0.80952380952380953</v>
      </c>
      <c r="H30" s="28"/>
      <c r="I30" s="30">
        <f t="shared" ref="I30:I32" si="22">SUM(C30,F30)</f>
        <v>21</v>
      </c>
      <c r="J30" s="27"/>
      <c r="K30" s="27"/>
      <c r="L30" s="28"/>
      <c r="M30" s="28"/>
      <c r="N30" s="29"/>
      <c r="O30" s="28"/>
      <c r="P30" s="28"/>
      <c r="Q30" s="30">
        <f t="shared" ref="Q30:Q32" si="23">SUM(K30,N30)</f>
        <v>0</v>
      </c>
      <c r="R30" s="26"/>
      <c r="S30" s="27">
        <f>C30+K30</f>
        <v>4</v>
      </c>
      <c r="T30" s="28">
        <f t="shared" si="5"/>
        <v>0.19047619047619047</v>
      </c>
      <c r="U30" s="28"/>
      <c r="V30" s="29">
        <f>F30+N30</f>
        <v>17</v>
      </c>
      <c r="W30" s="28">
        <f t="shared" si="7"/>
        <v>0.80952380952380953</v>
      </c>
      <c r="X30" s="28"/>
      <c r="Y30" s="30">
        <f t="shared" ref="Y30:Y32" si="24">SUM(S30,V30)</f>
        <v>21</v>
      </c>
    </row>
    <row r="31" spans="1:26" s="1" customFormat="1" ht="11.25" customHeight="1" x14ac:dyDescent="0.25">
      <c r="A31" s="27"/>
      <c r="B31" s="23" t="s">
        <v>28</v>
      </c>
      <c r="C31" s="27">
        <v>16</v>
      </c>
      <c r="D31" s="28">
        <f t="shared" si="0"/>
        <v>0.47058823529411764</v>
      </c>
      <c r="E31" s="28"/>
      <c r="F31" s="29">
        <v>18</v>
      </c>
      <c r="G31" s="28">
        <f t="shared" si="1"/>
        <v>0.52941176470588236</v>
      </c>
      <c r="H31" s="28"/>
      <c r="I31" s="30">
        <f t="shared" si="22"/>
        <v>34</v>
      </c>
      <c r="J31" s="27"/>
      <c r="K31" s="27"/>
      <c r="L31" s="28"/>
      <c r="M31" s="28"/>
      <c r="N31" s="29"/>
      <c r="O31" s="28"/>
      <c r="P31" s="28"/>
      <c r="Q31" s="30">
        <f t="shared" si="23"/>
        <v>0</v>
      </c>
      <c r="R31" s="26"/>
      <c r="S31" s="27">
        <f t="shared" ref="S31:S35" si="25">C31+K31</f>
        <v>16</v>
      </c>
      <c r="T31" s="28">
        <f t="shared" si="5"/>
        <v>0.47058823529411764</v>
      </c>
      <c r="U31" s="28"/>
      <c r="V31" s="29">
        <f t="shared" ref="V31:V35" si="26">F31+N31</f>
        <v>18</v>
      </c>
      <c r="W31" s="28">
        <f t="shared" si="7"/>
        <v>0.52941176470588236</v>
      </c>
      <c r="X31" s="28"/>
      <c r="Y31" s="30">
        <f t="shared" si="24"/>
        <v>34</v>
      </c>
    </row>
    <row r="32" spans="1:26" s="1" customFormat="1" ht="11.25" customHeight="1" x14ac:dyDescent="0.25">
      <c r="A32" s="27"/>
      <c r="B32" s="23" t="s">
        <v>29</v>
      </c>
      <c r="C32" s="27">
        <v>1</v>
      </c>
      <c r="D32" s="28">
        <f t="shared" si="0"/>
        <v>7.1428571428571425E-2</v>
      </c>
      <c r="E32" s="28"/>
      <c r="F32" s="29">
        <v>13</v>
      </c>
      <c r="G32" s="28">
        <f t="shared" si="1"/>
        <v>0.9285714285714286</v>
      </c>
      <c r="H32" s="28"/>
      <c r="I32" s="30">
        <f t="shared" si="22"/>
        <v>14</v>
      </c>
      <c r="J32" s="27"/>
      <c r="K32" s="27"/>
      <c r="L32" s="28"/>
      <c r="M32" s="28"/>
      <c r="N32" s="29"/>
      <c r="O32" s="28"/>
      <c r="P32" s="28"/>
      <c r="Q32" s="30">
        <f t="shared" si="23"/>
        <v>0</v>
      </c>
      <c r="R32" s="26"/>
      <c r="S32" s="27">
        <f t="shared" si="25"/>
        <v>1</v>
      </c>
      <c r="T32" s="28">
        <f t="shared" si="5"/>
        <v>7.1428571428571425E-2</v>
      </c>
      <c r="U32" s="28"/>
      <c r="V32" s="29">
        <f t="shared" si="26"/>
        <v>13</v>
      </c>
      <c r="W32" s="28">
        <f t="shared" si="7"/>
        <v>0.9285714285714286</v>
      </c>
      <c r="X32" s="28"/>
      <c r="Y32" s="30">
        <f t="shared" si="24"/>
        <v>14</v>
      </c>
    </row>
    <row r="33" spans="1:26" s="1" customFormat="1" ht="11.25" customHeight="1" x14ac:dyDescent="0.25">
      <c r="A33" s="27"/>
      <c r="B33" s="23" t="s">
        <v>141</v>
      </c>
      <c r="C33" s="27">
        <v>5</v>
      </c>
      <c r="D33" s="28">
        <f t="shared" si="0"/>
        <v>0.7142857142857143</v>
      </c>
      <c r="E33" s="28"/>
      <c r="F33" s="29">
        <v>2</v>
      </c>
      <c r="G33" s="28">
        <f t="shared" si="1"/>
        <v>0.2857142857142857</v>
      </c>
      <c r="H33" s="28"/>
      <c r="I33" s="30">
        <f>SUM(C33,F33)</f>
        <v>7</v>
      </c>
      <c r="J33" s="27"/>
      <c r="K33" s="27"/>
      <c r="L33" s="28"/>
      <c r="M33" s="28"/>
      <c r="N33" s="29"/>
      <c r="O33" s="28"/>
      <c r="P33" s="28"/>
      <c r="Q33" s="30">
        <f>SUM(K33,N33)</f>
        <v>0</v>
      </c>
      <c r="R33" s="26"/>
      <c r="S33" s="27">
        <f>C33+K33</f>
        <v>5</v>
      </c>
      <c r="T33" s="28">
        <f t="shared" si="5"/>
        <v>0.7142857142857143</v>
      </c>
      <c r="U33" s="28"/>
      <c r="V33" s="29">
        <f>F33+N33</f>
        <v>2</v>
      </c>
      <c r="W33" s="28">
        <f t="shared" si="7"/>
        <v>0.2857142857142857</v>
      </c>
      <c r="X33" s="28"/>
      <c r="Y33" s="30">
        <f>SUM(S33,V33)</f>
        <v>7</v>
      </c>
    </row>
    <row r="34" spans="1:26" s="1" customFormat="1" ht="10" customHeight="1" x14ac:dyDescent="0.25">
      <c r="A34" s="27"/>
      <c r="B34" s="27"/>
      <c r="C34" s="27"/>
      <c r="D34" s="28"/>
      <c r="E34" s="28"/>
      <c r="F34" s="29"/>
      <c r="G34" s="28"/>
      <c r="H34" s="28"/>
      <c r="I34" s="30"/>
      <c r="J34" s="27"/>
      <c r="K34" s="27"/>
      <c r="L34" s="28"/>
      <c r="M34" s="28"/>
      <c r="N34" s="29"/>
      <c r="O34" s="28"/>
      <c r="P34" s="28"/>
      <c r="Q34" s="30"/>
      <c r="R34" s="26"/>
      <c r="S34" s="27"/>
      <c r="T34" s="28"/>
      <c r="U34" s="28"/>
      <c r="V34" s="29"/>
      <c r="W34" s="28"/>
      <c r="X34" s="28"/>
      <c r="Y34" s="30"/>
    </row>
    <row r="35" spans="1:26" s="2" customFormat="1" ht="11.25" customHeight="1" x14ac:dyDescent="0.25">
      <c r="A35" s="14"/>
      <c r="B35" s="47" t="s">
        <v>198</v>
      </c>
      <c r="C35" s="14">
        <f>SUM(C30:C34)</f>
        <v>26</v>
      </c>
      <c r="D35" s="28">
        <f t="shared" si="0"/>
        <v>0.34210526315789475</v>
      </c>
      <c r="E35" s="28"/>
      <c r="F35" s="6">
        <f>SUM(F30:F34)</f>
        <v>50</v>
      </c>
      <c r="G35" s="28">
        <f t="shared" si="1"/>
        <v>0.65789473684210531</v>
      </c>
      <c r="H35" s="28"/>
      <c r="I35" s="8">
        <f>SUM(C35,F35)</f>
        <v>76</v>
      </c>
      <c r="J35" s="27"/>
      <c r="K35" s="14"/>
      <c r="L35" s="28"/>
      <c r="M35" s="28"/>
      <c r="N35" s="6"/>
      <c r="O35" s="28"/>
      <c r="P35" s="28"/>
      <c r="Q35" s="8">
        <f>SUM(K35,N35)</f>
        <v>0</v>
      </c>
      <c r="R35" s="26"/>
      <c r="S35" s="14">
        <f t="shared" si="25"/>
        <v>26</v>
      </c>
      <c r="T35" s="28">
        <f t="shared" si="5"/>
        <v>0.34210526315789475</v>
      </c>
      <c r="U35" s="28"/>
      <c r="V35" s="6">
        <f t="shared" si="26"/>
        <v>50</v>
      </c>
      <c r="W35" s="28">
        <f t="shared" si="7"/>
        <v>0.65789473684210531</v>
      </c>
      <c r="X35" s="28"/>
      <c r="Y35" s="8">
        <f>SUM(S35,V35)</f>
        <v>76</v>
      </c>
      <c r="Z35" s="1"/>
    </row>
    <row r="36" spans="1:26" s="1" customFormat="1" ht="10" customHeight="1" x14ac:dyDescent="0.25">
      <c r="A36" s="32"/>
      <c r="B36" s="27"/>
      <c r="C36" s="27"/>
      <c r="D36" s="28"/>
      <c r="E36" s="28"/>
      <c r="F36" s="29"/>
      <c r="G36" s="28"/>
      <c r="H36" s="28"/>
      <c r="I36" s="30"/>
      <c r="J36" s="27"/>
      <c r="K36" s="27"/>
      <c r="L36" s="28"/>
      <c r="M36" s="28"/>
      <c r="N36" s="29"/>
      <c r="O36" s="28"/>
      <c r="P36" s="28"/>
      <c r="Q36" s="30"/>
      <c r="R36" s="26"/>
      <c r="S36" s="27"/>
      <c r="T36" s="28"/>
      <c r="U36" s="28"/>
      <c r="V36" s="29"/>
      <c r="W36" s="28"/>
      <c r="X36" s="28"/>
      <c r="Y36" s="30"/>
    </row>
    <row r="37" spans="1:26" s="1" customFormat="1" ht="11.25" customHeight="1" x14ac:dyDescent="0.25">
      <c r="A37" s="14" t="s">
        <v>5</v>
      </c>
      <c r="B37" s="27"/>
      <c r="C37" s="27"/>
      <c r="D37" s="28"/>
      <c r="E37" s="28"/>
      <c r="F37" s="29"/>
      <c r="G37" s="28"/>
      <c r="H37" s="28"/>
      <c r="I37" s="30"/>
      <c r="J37" s="27"/>
      <c r="K37" s="27"/>
      <c r="L37" s="28"/>
      <c r="M37" s="28"/>
      <c r="N37" s="29"/>
      <c r="O37" s="28"/>
      <c r="P37" s="28"/>
      <c r="Q37" s="30"/>
      <c r="R37" s="26"/>
      <c r="S37" s="27"/>
      <c r="T37" s="28"/>
      <c r="U37" s="28"/>
      <c r="V37" s="29"/>
      <c r="W37" s="28"/>
      <c r="X37" s="28"/>
      <c r="Y37" s="30"/>
    </row>
    <row r="38" spans="1:26" s="1" customFormat="1" ht="11.25" customHeight="1" x14ac:dyDescent="0.25">
      <c r="A38" s="27"/>
      <c r="B38" s="27" t="s">
        <v>175</v>
      </c>
      <c r="C38" s="27">
        <v>58</v>
      </c>
      <c r="D38" s="28">
        <f t="shared" si="0"/>
        <v>0.57999999999999996</v>
      </c>
      <c r="E38" s="28"/>
      <c r="F38" s="29">
        <v>42</v>
      </c>
      <c r="G38" s="28">
        <f t="shared" si="1"/>
        <v>0.42</v>
      </c>
      <c r="H38" s="28"/>
      <c r="I38" s="30">
        <f>SUM(C38,F38)</f>
        <v>100</v>
      </c>
      <c r="J38" s="27"/>
      <c r="K38" s="27"/>
      <c r="L38" s="28"/>
      <c r="M38" s="28"/>
      <c r="N38" s="29"/>
      <c r="O38" s="28"/>
      <c r="P38" s="28"/>
      <c r="Q38" s="30">
        <f>SUM(K38,N38)</f>
        <v>0</v>
      </c>
      <c r="R38" s="26"/>
      <c r="S38" s="27">
        <f t="shared" ref="S38" si="27">C38+K38</f>
        <v>58</v>
      </c>
      <c r="T38" s="28">
        <f t="shared" si="5"/>
        <v>0.57999999999999996</v>
      </c>
      <c r="U38" s="28"/>
      <c r="V38" s="29">
        <f t="shared" ref="V38" si="28">F38+N38</f>
        <v>42</v>
      </c>
      <c r="W38" s="28">
        <f t="shared" si="7"/>
        <v>0.42</v>
      </c>
      <c r="X38" s="28"/>
      <c r="Y38" s="30">
        <f>SUM(S38,V38)</f>
        <v>100</v>
      </c>
    </row>
    <row r="39" spans="1:26" s="1" customFormat="1" ht="10" customHeight="1" x14ac:dyDescent="0.25">
      <c r="A39" s="27"/>
      <c r="B39" s="27"/>
      <c r="C39" s="27"/>
      <c r="D39" s="28"/>
      <c r="E39" s="28"/>
      <c r="F39" s="29"/>
      <c r="G39" s="28"/>
      <c r="H39" s="28"/>
      <c r="I39" s="30"/>
      <c r="J39" s="27"/>
      <c r="K39" s="27"/>
      <c r="L39" s="28"/>
      <c r="M39" s="28"/>
      <c r="N39" s="29"/>
      <c r="O39" s="28"/>
      <c r="P39" s="28"/>
      <c r="Q39" s="30"/>
      <c r="R39" s="26"/>
      <c r="S39" s="27"/>
      <c r="T39" s="28"/>
      <c r="U39" s="28"/>
      <c r="V39" s="29"/>
      <c r="W39" s="28"/>
      <c r="X39" s="28"/>
      <c r="Y39" s="30"/>
    </row>
    <row r="40" spans="1:26" s="2" customFormat="1" ht="11.25" customHeight="1" x14ac:dyDescent="0.25">
      <c r="A40" s="14"/>
      <c r="B40" s="47" t="s">
        <v>198</v>
      </c>
      <c r="C40" s="14">
        <f>SUM(C38)</f>
        <v>58</v>
      </c>
      <c r="D40" s="28">
        <f t="shared" si="0"/>
        <v>0.57999999999999996</v>
      </c>
      <c r="E40" s="28"/>
      <c r="F40" s="14">
        <f>SUM(F38)</f>
        <v>42</v>
      </c>
      <c r="G40" s="28">
        <f t="shared" si="1"/>
        <v>0.42</v>
      </c>
      <c r="H40" s="28"/>
      <c r="I40" s="8">
        <f>SUM(C40,F40)</f>
        <v>100</v>
      </c>
      <c r="J40" s="27"/>
      <c r="K40" s="14"/>
      <c r="L40" s="28"/>
      <c r="M40" s="28"/>
      <c r="N40" s="6"/>
      <c r="O40" s="28"/>
      <c r="P40" s="28"/>
      <c r="Q40" s="8">
        <f>SUM(K40,N40)</f>
        <v>0</v>
      </c>
      <c r="R40" s="26"/>
      <c r="S40" s="14">
        <f t="shared" ref="S40" si="29">C40+K40</f>
        <v>58</v>
      </c>
      <c r="T40" s="28">
        <f t="shared" si="5"/>
        <v>0.57999999999999996</v>
      </c>
      <c r="U40" s="28"/>
      <c r="V40" s="6">
        <f t="shared" ref="V40" si="30">F40+N40</f>
        <v>42</v>
      </c>
      <c r="W40" s="28">
        <f t="shared" si="7"/>
        <v>0.42</v>
      </c>
      <c r="X40" s="28"/>
      <c r="Y40" s="8">
        <f>SUM(S40,V40)</f>
        <v>100</v>
      </c>
      <c r="Z40" s="1"/>
    </row>
    <row r="41" spans="1:26" s="1" customFormat="1" ht="10" customHeight="1" x14ac:dyDescent="0.25">
      <c r="A41" s="32"/>
      <c r="B41" s="27"/>
      <c r="C41" s="27"/>
      <c r="D41" s="28"/>
      <c r="E41" s="28"/>
      <c r="F41" s="29"/>
      <c r="G41" s="28"/>
      <c r="H41" s="28"/>
      <c r="I41" s="30"/>
      <c r="J41" s="27"/>
      <c r="K41" s="27"/>
      <c r="L41" s="28"/>
      <c r="M41" s="28"/>
      <c r="N41" s="29"/>
      <c r="O41" s="28"/>
      <c r="P41" s="28"/>
      <c r="Q41" s="30"/>
      <c r="R41" s="26"/>
      <c r="S41" s="27"/>
      <c r="T41" s="28"/>
      <c r="U41" s="28"/>
      <c r="V41" s="29"/>
      <c r="W41" s="28"/>
      <c r="X41" s="28"/>
      <c r="Y41" s="30"/>
    </row>
    <row r="42" spans="1:26" s="1" customFormat="1" ht="11.25" customHeight="1" x14ac:dyDescent="0.25">
      <c r="A42" s="14" t="s">
        <v>6</v>
      </c>
      <c r="B42" s="27"/>
      <c r="C42" s="27"/>
      <c r="D42" s="28"/>
      <c r="E42" s="28"/>
      <c r="F42" s="29"/>
      <c r="G42" s="28"/>
      <c r="H42" s="28"/>
      <c r="I42" s="30"/>
      <c r="J42" s="27"/>
      <c r="K42" s="27"/>
      <c r="L42" s="28"/>
      <c r="M42" s="28"/>
      <c r="N42" s="29"/>
      <c r="O42" s="28"/>
      <c r="P42" s="28"/>
      <c r="Q42" s="30"/>
      <c r="R42" s="26"/>
      <c r="S42" s="27"/>
      <c r="T42" s="28"/>
      <c r="U42" s="28"/>
      <c r="V42" s="29"/>
      <c r="W42" s="28"/>
      <c r="X42" s="28"/>
      <c r="Y42" s="30"/>
    </row>
    <row r="43" spans="1:26" s="1" customFormat="1" ht="11.25" customHeight="1" x14ac:dyDescent="0.25">
      <c r="A43" s="27"/>
      <c r="B43" s="27" t="s">
        <v>30</v>
      </c>
      <c r="C43" s="27">
        <v>16</v>
      </c>
      <c r="D43" s="28">
        <f t="shared" si="0"/>
        <v>0.69565217391304346</v>
      </c>
      <c r="E43" s="28"/>
      <c r="F43" s="29">
        <v>7</v>
      </c>
      <c r="G43" s="28">
        <f t="shared" si="1"/>
        <v>0.30434782608695654</v>
      </c>
      <c r="H43" s="28"/>
      <c r="I43" s="30">
        <f>SUM(C43,F43)</f>
        <v>23</v>
      </c>
      <c r="J43" s="27"/>
      <c r="K43" s="27"/>
      <c r="L43" s="28"/>
      <c r="M43" s="28"/>
      <c r="N43" s="29"/>
      <c r="O43" s="28"/>
      <c r="P43" s="28"/>
      <c r="Q43" s="30">
        <f>SUM(K43,N43)</f>
        <v>0</v>
      </c>
      <c r="R43" s="26"/>
      <c r="S43" s="27">
        <f t="shared" ref="S43:S46" si="31">C43+K43</f>
        <v>16</v>
      </c>
      <c r="T43" s="28">
        <f t="shared" si="5"/>
        <v>0.69565217391304346</v>
      </c>
      <c r="U43" s="28"/>
      <c r="V43" s="29">
        <f t="shared" ref="V43:V46" si="32">F43+N43</f>
        <v>7</v>
      </c>
      <c r="W43" s="28">
        <f t="shared" si="7"/>
        <v>0.30434782608695654</v>
      </c>
      <c r="X43" s="28"/>
      <c r="Y43" s="30">
        <f>SUM(S43,V43)</f>
        <v>23</v>
      </c>
    </row>
    <row r="44" spans="1:26" s="10" customFormat="1" ht="11.25" customHeight="1" x14ac:dyDescent="0.25">
      <c r="A44" s="27"/>
      <c r="B44" s="27" t="s">
        <v>205</v>
      </c>
      <c r="C44" s="27">
        <v>2</v>
      </c>
      <c r="D44" s="28">
        <f t="shared" si="0"/>
        <v>1</v>
      </c>
      <c r="E44" s="28"/>
      <c r="F44" s="29">
        <v>0</v>
      </c>
      <c r="G44" s="28">
        <f t="shared" si="1"/>
        <v>0</v>
      </c>
      <c r="H44" s="28"/>
      <c r="I44" s="30">
        <f>SUM(C44,F44)</f>
        <v>2</v>
      </c>
      <c r="J44" s="31"/>
      <c r="K44" s="27"/>
      <c r="L44" s="28"/>
      <c r="M44" s="28"/>
      <c r="N44" s="29"/>
      <c r="O44" s="28"/>
      <c r="P44" s="28"/>
      <c r="Q44" s="30">
        <f>SUM(K44,N44)</f>
        <v>0</v>
      </c>
      <c r="R44" s="31"/>
      <c r="S44" s="27">
        <f t="shared" si="31"/>
        <v>2</v>
      </c>
      <c r="T44" s="28">
        <f t="shared" si="5"/>
        <v>1</v>
      </c>
      <c r="U44" s="28"/>
      <c r="V44" s="29">
        <f t="shared" si="32"/>
        <v>0</v>
      </c>
      <c r="W44" s="28">
        <f t="shared" si="7"/>
        <v>0</v>
      </c>
      <c r="X44" s="28"/>
      <c r="Y44" s="30">
        <f>SUM(S44,V44)</f>
        <v>2</v>
      </c>
      <c r="Z44" s="1"/>
    </row>
    <row r="45" spans="1:26" s="1" customFormat="1" ht="11.25" customHeight="1" x14ac:dyDescent="0.25">
      <c r="A45" s="27"/>
      <c r="B45" s="27" t="s">
        <v>31</v>
      </c>
      <c r="C45" s="27">
        <v>21</v>
      </c>
      <c r="D45" s="28">
        <f t="shared" si="0"/>
        <v>0.67741935483870963</v>
      </c>
      <c r="E45" s="28"/>
      <c r="F45" s="29">
        <v>10</v>
      </c>
      <c r="G45" s="28">
        <f t="shared" si="1"/>
        <v>0.32258064516129031</v>
      </c>
      <c r="H45" s="28"/>
      <c r="I45" s="30">
        <f>SUM(C45,F45)</f>
        <v>31</v>
      </c>
      <c r="J45" s="27"/>
      <c r="K45" s="27"/>
      <c r="L45" s="28"/>
      <c r="M45" s="28"/>
      <c r="N45" s="29"/>
      <c r="O45" s="28"/>
      <c r="P45" s="28"/>
      <c r="Q45" s="30">
        <f>SUM(K45,N45)</f>
        <v>0</v>
      </c>
      <c r="R45" s="26"/>
      <c r="S45" s="27">
        <f t="shared" si="31"/>
        <v>21</v>
      </c>
      <c r="T45" s="28">
        <f t="shared" si="5"/>
        <v>0.67741935483870963</v>
      </c>
      <c r="U45" s="28"/>
      <c r="V45" s="29">
        <f t="shared" si="32"/>
        <v>10</v>
      </c>
      <c r="W45" s="28">
        <f t="shared" si="7"/>
        <v>0.32258064516129031</v>
      </c>
      <c r="X45" s="28"/>
      <c r="Y45" s="30">
        <f>SUM(S45,V45)</f>
        <v>31</v>
      </c>
    </row>
    <row r="46" spans="1:26" s="1" customFormat="1" ht="11.25" customHeight="1" x14ac:dyDescent="0.25">
      <c r="A46" s="27"/>
      <c r="B46" s="27" t="s">
        <v>32</v>
      </c>
      <c r="C46" s="27">
        <v>1</v>
      </c>
      <c r="D46" s="28">
        <f t="shared" si="0"/>
        <v>1</v>
      </c>
      <c r="E46" s="28"/>
      <c r="F46" s="29">
        <v>0</v>
      </c>
      <c r="G46" s="28">
        <f t="shared" si="1"/>
        <v>0</v>
      </c>
      <c r="H46" s="28"/>
      <c r="I46" s="30">
        <f>SUM(C46,F46)</f>
        <v>1</v>
      </c>
      <c r="J46" s="27"/>
      <c r="K46" s="27"/>
      <c r="L46" s="28"/>
      <c r="M46" s="28"/>
      <c r="N46" s="29"/>
      <c r="O46" s="28"/>
      <c r="P46" s="28"/>
      <c r="Q46" s="30">
        <f>SUM(K46,N46)</f>
        <v>0</v>
      </c>
      <c r="R46" s="26"/>
      <c r="S46" s="27">
        <f t="shared" si="31"/>
        <v>1</v>
      </c>
      <c r="T46" s="28">
        <f t="shared" si="5"/>
        <v>1</v>
      </c>
      <c r="U46" s="28"/>
      <c r="V46" s="29">
        <f t="shared" si="32"/>
        <v>0</v>
      </c>
      <c r="W46" s="28">
        <f t="shared" si="7"/>
        <v>0</v>
      </c>
      <c r="X46" s="28"/>
      <c r="Y46" s="30">
        <f>SUM(S46,V46)</f>
        <v>1</v>
      </c>
    </row>
    <row r="47" spans="1:26" s="1" customFormat="1" ht="10" customHeight="1" x14ac:dyDescent="0.25">
      <c r="A47" s="27"/>
      <c r="B47" s="27"/>
      <c r="C47" s="27"/>
      <c r="D47" s="28"/>
      <c r="E47" s="28"/>
      <c r="F47" s="29"/>
      <c r="G47" s="28"/>
      <c r="H47" s="28"/>
      <c r="I47" s="30"/>
      <c r="J47" s="27"/>
      <c r="K47" s="27"/>
      <c r="L47" s="28"/>
      <c r="M47" s="28"/>
      <c r="N47" s="29"/>
      <c r="O47" s="28"/>
      <c r="P47" s="28"/>
      <c r="Q47" s="30"/>
      <c r="R47" s="26"/>
      <c r="S47" s="27"/>
      <c r="T47" s="28"/>
      <c r="U47" s="28"/>
      <c r="V47" s="29"/>
      <c r="W47" s="28"/>
      <c r="X47" s="28"/>
      <c r="Y47" s="30"/>
    </row>
    <row r="48" spans="1:26" s="2" customFormat="1" ht="11.25" customHeight="1" x14ac:dyDescent="0.25">
      <c r="A48" s="14"/>
      <c r="B48" s="47" t="s">
        <v>198</v>
      </c>
      <c r="C48" s="14">
        <f>SUM(C43:C47)</f>
        <v>40</v>
      </c>
      <c r="D48" s="28">
        <f t="shared" si="0"/>
        <v>0.70175438596491224</v>
      </c>
      <c r="E48" s="28"/>
      <c r="F48" s="6">
        <f>SUM(F43:F47)</f>
        <v>17</v>
      </c>
      <c r="G48" s="28">
        <f t="shared" si="1"/>
        <v>0.2982456140350877</v>
      </c>
      <c r="H48" s="28"/>
      <c r="I48" s="8">
        <f>SUM(C48,F48)</f>
        <v>57</v>
      </c>
      <c r="J48" s="27"/>
      <c r="K48" s="14"/>
      <c r="L48" s="28"/>
      <c r="M48" s="28"/>
      <c r="N48" s="6"/>
      <c r="O48" s="28"/>
      <c r="P48" s="28"/>
      <c r="Q48" s="8">
        <f>SUM(K48,N48)</f>
        <v>0</v>
      </c>
      <c r="R48" s="26"/>
      <c r="S48" s="14">
        <f>SUM(S43:S47)</f>
        <v>40</v>
      </c>
      <c r="T48" s="28">
        <f t="shared" si="5"/>
        <v>0.70175438596491224</v>
      </c>
      <c r="U48" s="28"/>
      <c r="V48" s="6">
        <f>SUM(V43:V47)</f>
        <v>17</v>
      </c>
      <c r="W48" s="28">
        <f t="shared" si="7"/>
        <v>0.2982456140350877</v>
      </c>
      <c r="X48" s="28"/>
      <c r="Y48" s="8">
        <f>SUM(S48,V48)</f>
        <v>57</v>
      </c>
      <c r="Z48" s="1"/>
    </row>
    <row r="49" spans="1:26" s="1" customFormat="1" ht="10" customHeight="1" x14ac:dyDescent="0.25">
      <c r="A49" s="32"/>
      <c r="B49" s="27"/>
      <c r="C49" s="27"/>
      <c r="D49" s="28"/>
      <c r="E49" s="28"/>
      <c r="F49" s="29"/>
      <c r="G49" s="28"/>
      <c r="H49" s="28"/>
      <c r="I49" s="30"/>
      <c r="J49" s="27"/>
      <c r="K49" s="27"/>
      <c r="L49" s="28"/>
      <c r="M49" s="28"/>
      <c r="N49" s="29"/>
      <c r="O49" s="28"/>
      <c r="P49" s="28"/>
      <c r="Q49" s="30"/>
      <c r="R49" s="26"/>
      <c r="S49" s="27"/>
      <c r="T49" s="28"/>
      <c r="U49" s="28"/>
      <c r="V49" s="29"/>
      <c r="W49" s="28"/>
      <c r="X49" s="28"/>
      <c r="Y49" s="30"/>
    </row>
    <row r="50" spans="1:26" s="1" customFormat="1" ht="11.25" customHeight="1" x14ac:dyDescent="0.25">
      <c r="A50" s="14" t="s">
        <v>7</v>
      </c>
      <c r="B50" s="27"/>
      <c r="C50" s="27"/>
      <c r="D50" s="28"/>
      <c r="E50" s="28"/>
      <c r="F50" s="29"/>
      <c r="G50" s="28"/>
      <c r="H50" s="28"/>
      <c r="I50" s="30"/>
      <c r="J50" s="27"/>
      <c r="K50" s="27"/>
      <c r="L50" s="28"/>
      <c r="M50" s="28"/>
      <c r="N50" s="29"/>
      <c r="O50" s="28"/>
      <c r="P50" s="28"/>
      <c r="Q50" s="30"/>
      <c r="R50" s="26"/>
      <c r="S50" s="27"/>
      <c r="T50" s="28"/>
      <c r="U50" s="28"/>
      <c r="V50" s="29"/>
      <c r="W50" s="28"/>
      <c r="X50" s="28"/>
      <c r="Y50" s="30"/>
    </row>
    <row r="51" spans="1:26" s="1" customFormat="1" ht="11.25" customHeight="1" x14ac:dyDescent="0.25">
      <c r="A51" s="27"/>
      <c r="B51" s="27" t="s">
        <v>137</v>
      </c>
      <c r="C51" s="27"/>
      <c r="D51" s="28"/>
      <c r="E51" s="28"/>
      <c r="F51" s="29"/>
      <c r="G51" s="28"/>
      <c r="H51" s="28"/>
      <c r="I51" s="30"/>
      <c r="J51" s="27"/>
      <c r="K51" s="27"/>
      <c r="L51" s="28"/>
      <c r="M51" s="28"/>
      <c r="N51" s="29"/>
      <c r="O51" s="28"/>
      <c r="P51" s="28"/>
      <c r="Q51" s="30"/>
      <c r="R51" s="26"/>
      <c r="S51" s="27"/>
      <c r="T51" s="28"/>
      <c r="U51" s="28"/>
      <c r="V51" s="29"/>
      <c r="W51" s="28"/>
      <c r="X51" s="28"/>
      <c r="Y51" s="30"/>
    </row>
    <row r="52" spans="1:26" s="1" customFormat="1" ht="11.25" customHeight="1" x14ac:dyDescent="0.25">
      <c r="A52" s="27"/>
      <c r="B52" s="23" t="s">
        <v>33</v>
      </c>
      <c r="C52" s="27">
        <v>6</v>
      </c>
      <c r="D52" s="28">
        <f t="shared" si="0"/>
        <v>0.66666666666666663</v>
      </c>
      <c r="E52" s="28"/>
      <c r="F52" s="29">
        <v>3</v>
      </c>
      <c r="G52" s="28">
        <f t="shared" si="1"/>
        <v>0.33333333333333331</v>
      </c>
      <c r="H52" s="28"/>
      <c r="I52" s="30">
        <f t="shared" ref="I52:I64" si="33">SUM(C52,F52)</f>
        <v>9</v>
      </c>
      <c r="J52" s="27"/>
      <c r="K52" s="27">
        <v>0</v>
      </c>
      <c r="L52" s="28">
        <f>IFERROR(K52/Q52,0)</f>
        <v>0</v>
      </c>
      <c r="M52" s="26"/>
      <c r="N52" s="29">
        <v>1</v>
      </c>
      <c r="O52" s="28">
        <f>IFERROR(N52/Q52,0)</f>
        <v>1</v>
      </c>
      <c r="P52" s="28"/>
      <c r="Q52" s="30">
        <f t="shared" ref="Q52:Q64" si="34">SUM(K52,N52)</f>
        <v>1</v>
      </c>
      <c r="R52" s="26"/>
      <c r="S52" s="27">
        <f t="shared" ref="S52:S111" si="35">C52+K52</f>
        <v>6</v>
      </c>
      <c r="T52" s="28">
        <f t="shared" si="5"/>
        <v>0.6</v>
      </c>
      <c r="U52" s="28"/>
      <c r="V52" s="29">
        <f t="shared" ref="V52:V113" si="36">F52+N52</f>
        <v>4</v>
      </c>
      <c r="W52" s="28">
        <f t="shared" si="7"/>
        <v>0.4</v>
      </c>
      <c r="X52" s="28"/>
      <c r="Y52" s="30">
        <f t="shared" ref="Y52:Y64" si="37">SUM(S52,V52)</f>
        <v>10</v>
      </c>
    </row>
    <row r="53" spans="1:26" s="1" customFormat="1" ht="11.25" customHeight="1" x14ac:dyDescent="0.25">
      <c r="A53" s="27"/>
      <c r="B53" s="23" t="s">
        <v>34</v>
      </c>
      <c r="C53" s="27">
        <v>3</v>
      </c>
      <c r="D53" s="28">
        <f t="shared" si="0"/>
        <v>0.5</v>
      </c>
      <c r="E53" s="28"/>
      <c r="F53" s="29">
        <v>3</v>
      </c>
      <c r="G53" s="28">
        <f t="shared" si="1"/>
        <v>0.5</v>
      </c>
      <c r="H53" s="28"/>
      <c r="I53" s="30">
        <f t="shared" si="33"/>
        <v>6</v>
      </c>
      <c r="J53" s="27"/>
      <c r="K53" s="27">
        <v>1</v>
      </c>
      <c r="L53" s="28">
        <f t="shared" ref="L53:L58" si="38">IFERROR(K53/Q53,0)</f>
        <v>1</v>
      </c>
      <c r="M53" s="26"/>
      <c r="N53" s="29">
        <v>0</v>
      </c>
      <c r="O53" s="28">
        <f t="shared" ref="O53:O58" si="39">IFERROR(N53/Q53,0)</f>
        <v>0</v>
      </c>
      <c r="P53" s="28"/>
      <c r="Q53" s="30">
        <f t="shared" si="34"/>
        <v>1</v>
      </c>
      <c r="R53" s="26"/>
      <c r="S53" s="27">
        <f t="shared" si="35"/>
        <v>4</v>
      </c>
      <c r="T53" s="28">
        <f t="shared" si="5"/>
        <v>0.5714285714285714</v>
      </c>
      <c r="U53" s="28"/>
      <c r="V53" s="29">
        <f t="shared" si="36"/>
        <v>3</v>
      </c>
      <c r="W53" s="28">
        <f t="shared" si="7"/>
        <v>0.42857142857142855</v>
      </c>
      <c r="X53" s="28"/>
      <c r="Y53" s="30">
        <f t="shared" si="37"/>
        <v>7</v>
      </c>
    </row>
    <row r="54" spans="1:26" s="10" customFormat="1" ht="11.25" customHeight="1" x14ac:dyDescent="0.25">
      <c r="A54" s="27"/>
      <c r="B54" s="23" t="s">
        <v>206</v>
      </c>
      <c r="C54" s="27">
        <v>1</v>
      </c>
      <c r="D54" s="28">
        <f t="shared" si="0"/>
        <v>1</v>
      </c>
      <c r="E54" s="28"/>
      <c r="F54" s="29">
        <v>0</v>
      </c>
      <c r="G54" s="28">
        <f t="shared" si="1"/>
        <v>0</v>
      </c>
      <c r="H54" s="28"/>
      <c r="I54" s="30">
        <f t="shared" si="33"/>
        <v>1</v>
      </c>
      <c r="J54" s="31"/>
      <c r="K54" s="27">
        <v>0</v>
      </c>
      <c r="L54" s="28">
        <f t="shared" si="38"/>
        <v>0</v>
      </c>
      <c r="M54" s="31"/>
      <c r="N54" s="29">
        <v>0</v>
      </c>
      <c r="O54" s="28">
        <f t="shared" si="39"/>
        <v>0</v>
      </c>
      <c r="P54" s="28"/>
      <c r="Q54" s="30">
        <f t="shared" ref="Q54" si="40">SUM(K54,N54)</f>
        <v>0</v>
      </c>
      <c r="R54" s="31"/>
      <c r="S54" s="27">
        <f t="shared" ref="S54" si="41">C54+K54</f>
        <v>1</v>
      </c>
      <c r="T54" s="28">
        <f t="shared" si="5"/>
        <v>1</v>
      </c>
      <c r="U54" s="28"/>
      <c r="V54" s="29">
        <f t="shared" ref="V54" si="42">F54+N54</f>
        <v>0</v>
      </c>
      <c r="W54" s="28">
        <f t="shared" si="7"/>
        <v>0</v>
      </c>
      <c r="X54" s="28"/>
      <c r="Y54" s="30">
        <f t="shared" ref="Y54" si="43">SUM(S54,V54)</f>
        <v>1</v>
      </c>
      <c r="Z54" s="1"/>
    </row>
    <row r="55" spans="1:26" s="1" customFormat="1" ht="11.25" customHeight="1" x14ac:dyDescent="0.25">
      <c r="A55" s="27"/>
      <c r="B55" s="23" t="s">
        <v>35</v>
      </c>
      <c r="C55" s="27">
        <v>0</v>
      </c>
      <c r="D55" s="28">
        <f t="shared" si="0"/>
        <v>0</v>
      </c>
      <c r="E55" s="28"/>
      <c r="F55" s="29">
        <v>2</v>
      </c>
      <c r="G55" s="28">
        <f t="shared" si="1"/>
        <v>1</v>
      </c>
      <c r="H55" s="28"/>
      <c r="I55" s="30">
        <f t="shared" si="33"/>
        <v>2</v>
      </c>
      <c r="J55" s="27"/>
      <c r="K55" s="27">
        <v>0</v>
      </c>
      <c r="L55" s="28">
        <f t="shared" si="38"/>
        <v>0</v>
      </c>
      <c r="M55" s="26"/>
      <c r="N55" s="29">
        <v>0</v>
      </c>
      <c r="O55" s="28">
        <f t="shared" si="39"/>
        <v>0</v>
      </c>
      <c r="P55" s="28"/>
      <c r="Q55" s="30">
        <f t="shared" si="34"/>
        <v>0</v>
      </c>
      <c r="R55" s="26"/>
      <c r="S55" s="27">
        <f t="shared" si="35"/>
        <v>0</v>
      </c>
      <c r="T55" s="28">
        <f t="shared" si="5"/>
        <v>0</v>
      </c>
      <c r="U55" s="28"/>
      <c r="V55" s="29">
        <f t="shared" si="36"/>
        <v>2</v>
      </c>
      <c r="W55" s="28">
        <f t="shared" si="7"/>
        <v>1</v>
      </c>
      <c r="X55" s="28"/>
      <c r="Y55" s="30">
        <f t="shared" si="37"/>
        <v>2</v>
      </c>
    </row>
    <row r="56" spans="1:26" s="1" customFormat="1" ht="11.25" customHeight="1" x14ac:dyDescent="0.25">
      <c r="A56" s="27"/>
      <c r="B56" s="23" t="s">
        <v>36</v>
      </c>
      <c r="C56" s="27">
        <v>33</v>
      </c>
      <c r="D56" s="28">
        <f t="shared" si="0"/>
        <v>0.55932203389830504</v>
      </c>
      <c r="E56" s="28"/>
      <c r="F56" s="29">
        <v>26</v>
      </c>
      <c r="G56" s="28">
        <f t="shared" si="1"/>
        <v>0.44067796610169491</v>
      </c>
      <c r="H56" s="28"/>
      <c r="I56" s="30">
        <f t="shared" si="33"/>
        <v>59</v>
      </c>
      <c r="J56" s="27"/>
      <c r="K56" s="27">
        <v>5</v>
      </c>
      <c r="L56" s="28">
        <f t="shared" si="38"/>
        <v>0.55555555555555558</v>
      </c>
      <c r="M56" s="26"/>
      <c r="N56" s="29">
        <v>4</v>
      </c>
      <c r="O56" s="28">
        <f t="shared" si="39"/>
        <v>0.44444444444444442</v>
      </c>
      <c r="P56" s="28"/>
      <c r="Q56" s="30">
        <f t="shared" si="34"/>
        <v>9</v>
      </c>
      <c r="R56" s="26"/>
      <c r="S56" s="27">
        <f t="shared" si="35"/>
        <v>38</v>
      </c>
      <c r="T56" s="28">
        <f t="shared" si="5"/>
        <v>0.55882352941176472</v>
      </c>
      <c r="U56" s="28"/>
      <c r="V56" s="29">
        <f t="shared" si="36"/>
        <v>30</v>
      </c>
      <c r="W56" s="28">
        <f t="shared" si="7"/>
        <v>0.44117647058823528</v>
      </c>
      <c r="X56" s="28"/>
      <c r="Y56" s="30">
        <f t="shared" si="37"/>
        <v>68</v>
      </c>
    </row>
    <row r="57" spans="1:26" s="1" customFormat="1" ht="11.25" customHeight="1" x14ac:dyDescent="0.25">
      <c r="A57" s="27"/>
      <c r="B57" s="23" t="s">
        <v>37</v>
      </c>
      <c r="C57" s="27">
        <v>72</v>
      </c>
      <c r="D57" s="28">
        <f t="shared" si="0"/>
        <v>0.38918918918918921</v>
      </c>
      <c r="E57" s="28"/>
      <c r="F57" s="29">
        <v>113</v>
      </c>
      <c r="G57" s="28">
        <f t="shared" si="1"/>
        <v>0.61081081081081079</v>
      </c>
      <c r="H57" s="28"/>
      <c r="I57" s="30">
        <f t="shared" si="33"/>
        <v>185</v>
      </c>
      <c r="J57" s="27"/>
      <c r="K57" s="27">
        <v>1</v>
      </c>
      <c r="L57" s="28">
        <f t="shared" si="38"/>
        <v>0.5</v>
      </c>
      <c r="M57" s="26"/>
      <c r="N57" s="29">
        <v>1</v>
      </c>
      <c r="O57" s="28">
        <f t="shared" si="39"/>
        <v>0.5</v>
      </c>
      <c r="P57" s="28"/>
      <c r="Q57" s="30">
        <f t="shared" si="34"/>
        <v>2</v>
      </c>
      <c r="R57" s="26"/>
      <c r="S57" s="27">
        <f t="shared" si="35"/>
        <v>73</v>
      </c>
      <c r="T57" s="28">
        <f t="shared" si="5"/>
        <v>0.39037433155080214</v>
      </c>
      <c r="U57" s="28"/>
      <c r="V57" s="29">
        <f t="shared" si="36"/>
        <v>114</v>
      </c>
      <c r="W57" s="28">
        <f t="shared" si="7"/>
        <v>0.60962566844919786</v>
      </c>
      <c r="X57" s="28"/>
      <c r="Y57" s="30">
        <f t="shared" si="37"/>
        <v>187</v>
      </c>
    </row>
    <row r="58" spans="1:26" s="1" customFormat="1" ht="11.25" customHeight="1" x14ac:dyDescent="0.25">
      <c r="A58" s="27"/>
      <c r="B58" s="23" t="s">
        <v>38</v>
      </c>
      <c r="C58" s="27">
        <v>28</v>
      </c>
      <c r="D58" s="28">
        <f t="shared" si="0"/>
        <v>0.71794871794871795</v>
      </c>
      <c r="E58" s="28"/>
      <c r="F58" s="29">
        <v>11</v>
      </c>
      <c r="G58" s="28">
        <f t="shared" si="1"/>
        <v>0.28205128205128205</v>
      </c>
      <c r="H58" s="28"/>
      <c r="I58" s="30">
        <f t="shared" si="33"/>
        <v>39</v>
      </c>
      <c r="J58" s="27"/>
      <c r="K58" s="27">
        <v>4</v>
      </c>
      <c r="L58" s="28">
        <f t="shared" si="38"/>
        <v>1</v>
      </c>
      <c r="M58" s="26"/>
      <c r="N58" s="29">
        <v>0</v>
      </c>
      <c r="O58" s="28">
        <f t="shared" si="39"/>
        <v>0</v>
      </c>
      <c r="P58" s="28"/>
      <c r="Q58" s="30">
        <f t="shared" si="34"/>
        <v>4</v>
      </c>
      <c r="R58" s="26"/>
      <c r="S58" s="27">
        <f t="shared" si="35"/>
        <v>32</v>
      </c>
      <c r="T58" s="28">
        <f t="shared" si="5"/>
        <v>0.7441860465116279</v>
      </c>
      <c r="U58" s="28"/>
      <c r="V58" s="29">
        <f t="shared" si="36"/>
        <v>11</v>
      </c>
      <c r="W58" s="28">
        <f t="shared" si="7"/>
        <v>0.2558139534883721</v>
      </c>
      <c r="X58" s="28"/>
      <c r="Y58" s="30">
        <f t="shared" si="37"/>
        <v>43</v>
      </c>
    </row>
    <row r="59" spans="1:26" s="1" customFormat="1" ht="11.25" customHeight="1" x14ac:dyDescent="0.25">
      <c r="A59" s="14" t="s">
        <v>190</v>
      </c>
      <c r="B59" s="27"/>
      <c r="C59" s="27"/>
      <c r="D59" s="28"/>
      <c r="E59" s="28"/>
      <c r="F59" s="29"/>
      <c r="G59" s="28"/>
      <c r="H59" s="28"/>
      <c r="I59" s="30"/>
      <c r="J59" s="27"/>
      <c r="K59" s="27"/>
      <c r="L59" s="28"/>
      <c r="M59" s="26"/>
      <c r="N59" s="29"/>
      <c r="O59" s="28"/>
      <c r="P59" s="28"/>
      <c r="Q59" s="30"/>
      <c r="R59" s="26"/>
      <c r="S59" s="27"/>
      <c r="T59" s="28"/>
      <c r="U59" s="28"/>
      <c r="V59" s="29"/>
      <c r="W59" s="28"/>
      <c r="X59" s="28"/>
      <c r="Y59" s="30"/>
    </row>
    <row r="60" spans="1:26" s="1" customFormat="1" ht="11.25" customHeight="1" x14ac:dyDescent="0.25">
      <c r="A60" s="27"/>
      <c r="B60" s="27" t="s">
        <v>138</v>
      </c>
      <c r="C60" s="27"/>
      <c r="D60" s="28"/>
      <c r="E60" s="28"/>
      <c r="F60" s="29"/>
      <c r="G60" s="28"/>
      <c r="H60" s="28"/>
      <c r="I60" s="30"/>
      <c r="J60" s="27"/>
      <c r="K60" s="27"/>
      <c r="L60" s="28"/>
      <c r="M60" s="26"/>
      <c r="N60" s="29"/>
      <c r="O60" s="28"/>
      <c r="P60" s="28"/>
      <c r="Q60" s="30"/>
      <c r="R60" s="26"/>
      <c r="S60" s="27"/>
      <c r="T60" s="28"/>
      <c r="U60" s="28"/>
      <c r="V60" s="29"/>
      <c r="W60" s="28"/>
      <c r="X60" s="28"/>
      <c r="Y60" s="30"/>
    </row>
    <row r="61" spans="1:26" s="1" customFormat="1" ht="11.25" customHeight="1" x14ac:dyDescent="0.25">
      <c r="A61" s="27"/>
      <c r="B61" s="23" t="s">
        <v>39</v>
      </c>
      <c r="C61" s="27">
        <v>4</v>
      </c>
      <c r="D61" s="28">
        <f t="shared" si="0"/>
        <v>0.4</v>
      </c>
      <c r="E61" s="28"/>
      <c r="F61" s="29">
        <v>6</v>
      </c>
      <c r="G61" s="28">
        <f t="shared" si="1"/>
        <v>0.6</v>
      </c>
      <c r="H61" s="28"/>
      <c r="I61" s="30">
        <f t="shared" si="33"/>
        <v>10</v>
      </c>
      <c r="J61" s="27"/>
      <c r="K61" s="27">
        <v>0</v>
      </c>
      <c r="L61" s="28">
        <f>IFERROR(K61/Q61,0)</f>
        <v>0</v>
      </c>
      <c r="M61" s="26"/>
      <c r="N61" s="29">
        <v>1</v>
      </c>
      <c r="O61" s="28">
        <f>IFERROR(N61/Q61,0)</f>
        <v>1</v>
      </c>
      <c r="P61" s="28"/>
      <c r="Q61" s="30">
        <f t="shared" si="34"/>
        <v>1</v>
      </c>
      <c r="R61" s="26"/>
      <c r="S61" s="27">
        <f t="shared" si="35"/>
        <v>4</v>
      </c>
      <c r="T61" s="28">
        <f t="shared" si="5"/>
        <v>0.36363636363636365</v>
      </c>
      <c r="U61" s="28"/>
      <c r="V61" s="29">
        <f t="shared" si="36"/>
        <v>7</v>
      </c>
      <c r="W61" s="28">
        <f t="shared" si="7"/>
        <v>0.63636363636363635</v>
      </c>
      <c r="X61" s="28"/>
      <c r="Y61" s="30">
        <f t="shared" si="37"/>
        <v>11</v>
      </c>
    </row>
    <row r="62" spans="1:26" s="1" customFormat="1" ht="11.25" customHeight="1" x14ac:dyDescent="0.25">
      <c r="A62" s="27"/>
      <c r="B62" s="23" t="s">
        <v>40</v>
      </c>
      <c r="C62" s="27">
        <v>5</v>
      </c>
      <c r="D62" s="28">
        <f t="shared" si="0"/>
        <v>0.7142857142857143</v>
      </c>
      <c r="E62" s="28"/>
      <c r="F62" s="29">
        <v>2</v>
      </c>
      <c r="G62" s="28">
        <f t="shared" si="1"/>
        <v>0.2857142857142857</v>
      </c>
      <c r="H62" s="28"/>
      <c r="I62" s="30">
        <f t="shared" si="33"/>
        <v>7</v>
      </c>
      <c r="J62" s="27"/>
      <c r="K62" s="27">
        <v>2</v>
      </c>
      <c r="L62" s="28">
        <f t="shared" ref="L62:L82" si="44">IFERROR(K62/Q62,0)</f>
        <v>1</v>
      </c>
      <c r="M62" s="26"/>
      <c r="N62" s="29">
        <v>0</v>
      </c>
      <c r="O62" s="28">
        <f t="shared" ref="O62:O82" si="45">IFERROR(N62/Q62,0)</f>
        <v>0</v>
      </c>
      <c r="P62" s="28"/>
      <c r="Q62" s="30">
        <f t="shared" si="34"/>
        <v>2</v>
      </c>
      <c r="R62" s="26"/>
      <c r="S62" s="27">
        <f t="shared" si="35"/>
        <v>7</v>
      </c>
      <c r="T62" s="28">
        <f t="shared" si="5"/>
        <v>0.77777777777777779</v>
      </c>
      <c r="U62" s="28"/>
      <c r="V62" s="29">
        <f t="shared" si="36"/>
        <v>2</v>
      </c>
      <c r="W62" s="28">
        <f t="shared" si="7"/>
        <v>0.22222222222222221</v>
      </c>
      <c r="X62" s="28"/>
      <c r="Y62" s="30">
        <f t="shared" si="37"/>
        <v>9</v>
      </c>
    </row>
    <row r="63" spans="1:26" s="1" customFormat="1" ht="11.25" customHeight="1" x14ac:dyDescent="0.25">
      <c r="A63" s="27"/>
      <c r="B63" s="23" t="s">
        <v>41</v>
      </c>
      <c r="C63" s="27">
        <v>3</v>
      </c>
      <c r="D63" s="28">
        <f t="shared" si="0"/>
        <v>0.75</v>
      </c>
      <c r="E63" s="28"/>
      <c r="F63" s="29">
        <v>1</v>
      </c>
      <c r="G63" s="28">
        <f t="shared" si="1"/>
        <v>0.25</v>
      </c>
      <c r="H63" s="28"/>
      <c r="I63" s="30">
        <f t="shared" si="33"/>
        <v>4</v>
      </c>
      <c r="J63" s="27"/>
      <c r="K63" s="27">
        <v>2</v>
      </c>
      <c r="L63" s="28">
        <f t="shared" si="44"/>
        <v>1</v>
      </c>
      <c r="M63" s="26"/>
      <c r="N63" s="29">
        <v>0</v>
      </c>
      <c r="O63" s="28">
        <f t="shared" si="45"/>
        <v>0</v>
      </c>
      <c r="P63" s="28"/>
      <c r="Q63" s="30">
        <f t="shared" si="34"/>
        <v>2</v>
      </c>
      <c r="R63" s="26"/>
      <c r="S63" s="27">
        <f t="shared" si="35"/>
        <v>5</v>
      </c>
      <c r="T63" s="28">
        <f t="shared" si="5"/>
        <v>0.83333333333333337</v>
      </c>
      <c r="U63" s="28"/>
      <c r="V63" s="29">
        <f t="shared" si="36"/>
        <v>1</v>
      </c>
      <c r="W63" s="28">
        <f t="shared" si="7"/>
        <v>0.16666666666666666</v>
      </c>
      <c r="X63" s="28"/>
      <c r="Y63" s="30">
        <f t="shared" si="37"/>
        <v>6</v>
      </c>
    </row>
    <row r="64" spans="1:26" s="1" customFormat="1" ht="11.25" customHeight="1" x14ac:dyDescent="0.25">
      <c r="A64" s="27"/>
      <c r="B64" s="23" t="s">
        <v>42</v>
      </c>
      <c r="C64" s="27">
        <v>2</v>
      </c>
      <c r="D64" s="28">
        <f t="shared" si="0"/>
        <v>0.66666666666666663</v>
      </c>
      <c r="E64" s="28"/>
      <c r="F64" s="29">
        <v>1</v>
      </c>
      <c r="G64" s="28">
        <f t="shared" si="1"/>
        <v>0.33333333333333331</v>
      </c>
      <c r="H64" s="28"/>
      <c r="I64" s="30">
        <f t="shared" si="33"/>
        <v>3</v>
      </c>
      <c r="J64" s="27"/>
      <c r="K64" s="27">
        <v>0</v>
      </c>
      <c r="L64" s="28">
        <f t="shared" si="44"/>
        <v>0</v>
      </c>
      <c r="M64" s="26"/>
      <c r="N64" s="29">
        <v>0</v>
      </c>
      <c r="O64" s="28">
        <f t="shared" si="45"/>
        <v>0</v>
      </c>
      <c r="P64" s="28"/>
      <c r="Q64" s="30">
        <f t="shared" si="34"/>
        <v>0</v>
      </c>
      <c r="R64" s="26"/>
      <c r="S64" s="27">
        <f t="shared" si="35"/>
        <v>2</v>
      </c>
      <c r="T64" s="28">
        <f t="shared" si="5"/>
        <v>0.66666666666666663</v>
      </c>
      <c r="U64" s="28"/>
      <c r="V64" s="29">
        <f t="shared" si="36"/>
        <v>1</v>
      </c>
      <c r="W64" s="28">
        <f t="shared" si="7"/>
        <v>0.33333333333333331</v>
      </c>
      <c r="X64" s="28"/>
      <c r="Y64" s="30">
        <f t="shared" si="37"/>
        <v>3</v>
      </c>
    </row>
    <row r="65" spans="1:25" s="1" customFormat="1" ht="11.25" customHeight="1" x14ac:dyDescent="0.25">
      <c r="A65" s="27"/>
      <c r="B65" s="23" t="s">
        <v>43</v>
      </c>
      <c r="C65" s="27">
        <v>21</v>
      </c>
      <c r="D65" s="28">
        <f t="shared" si="0"/>
        <v>0.52500000000000002</v>
      </c>
      <c r="E65" s="28"/>
      <c r="F65" s="29">
        <v>19</v>
      </c>
      <c r="G65" s="28">
        <f t="shared" si="1"/>
        <v>0.47499999999999998</v>
      </c>
      <c r="H65" s="28"/>
      <c r="I65" s="30">
        <f t="shared" ref="I65:I68" si="46">SUM(C65,F65)</f>
        <v>40</v>
      </c>
      <c r="J65" s="27"/>
      <c r="K65" s="27">
        <v>6</v>
      </c>
      <c r="L65" s="28">
        <f t="shared" si="44"/>
        <v>0.8571428571428571</v>
      </c>
      <c r="M65" s="26"/>
      <c r="N65" s="29">
        <v>1</v>
      </c>
      <c r="O65" s="28">
        <f t="shared" si="45"/>
        <v>0.14285714285714285</v>
      </c>
      <c r="P65" s="28"/>
      <c r="Q65" s="30">
        <f t="shared" ref="Q65:Q68" si="47">SUM(K65,N65)</f>
        <v>7</v>
      </c>
      <c r="R65" s="26"/>
      <c r="S65" s="27">
        <f t="shared" si="35"/>
        <v>27</v>
      </c>
      <c r="T65" s="28">
        <f t="shared" si="5"/>
        <v>0.57446808510638303</v>
      </c>
      <c r="U65" s="28"/>
      <c r="V65" s="29">
        <f t="shared" si="36"/>
        <v>20</v>
      </c>
      <c r="W65" s="28">
        <f t="shared" si="7"/>
        <v>0.42553191489361702</v>
      </c>
      <c r="X65" s="28"/>
      <c r="Y65" s="30">
        <f t="shared" ref="Y65:Y68" si="48">SUM(S65,V65)</f>
        <v>47</v>
      </c>
    </row>
    <row r="66" spans="1:25" s="1" customFormat="1" ht="11.25" customHeight="1" x14ac:dyDescent="0.25">
      <c r="A66" s="27"/>
      <c r="B66" s="23" t="s">
        <v>44</v>
      </c>
      <c r="C66" s="27">
        <v>10</v>
      </c>
      <c r="D66" s="28">
        <f t="shared" si="0"/>
        <v>0.90909090909090906</v>
      </c>
      <c r="E66" s="28"/>
      <c r="F66" s="29">
        <v>1</v>
      </c>
      <c r="G66" s="28">
        <f t="shared" si="1"/>
        <v>9.0909090909090912E-2</v>
      </c>
      <c r="H66" s="28"/>
      <c r="I66" s="30">
        <f t="shared" si="46"/>
        <v>11</v>
      </c>
      <c r="J66" s="27"/>
      <c r="K66" s="27">
        <v>0</v>
      </c>
      <c r="L66" s="28">
        <f t="shared" si="44"/>
        <v>0</v>
      </c>
      <c r="M66" s="26"/>
      <c r="N66" s="29">
        <v>0</v>
      </c>
      <c r="O66" s="28">
        <f t="shared" si="45"/>
        <v>0</v>
      </c>
      <c r="P66" s="28"/>
      <c r="Q66" s="30">
        <f t="shared" si="47"/>
        <v>0</v>
      </c>
      <c r="R66" s="26"/>
      <c r="S66" s="27">
        <f t="shared" si="35"/>
        <v>10</v>
      </c>
      <c r="T66" s="28">
        <f t="shared" si="5"/>
        <v>0.90909090909090906</v>
      </c>
      <c r="U66" s="28"/>
      <c r="V66" s="29">
        <f t="shared" si="36"/>
        <v>1</v>
      </c>
      <c r="W66" s="28">
        <f t="shared" si="7"/>
        <v>9.0909090909090912E-2</v>
      </c>
      <c r="X66" s="28"/>
      <c r="Y66" s="30">
        <f t="shared" si="48"/>
        <v>11</v>
      </c>
    </row>
    <row r="67" spans="1:25" s="1" customFormat="1" ht="11.25" customHeight="1" x14ac:dyDescent="0.25">
      <c r="A67" s="27"/>
      <c r="B67" s="23" t="s">
        <v>45</v>
      </c>
      <c r="C67" s="27">
        <v>8</v>
      </c>
      <c r="D67" s="28">
        <f t="shared" ref="D67:D128" si="49">IFERROR(C67/I67,0)</f>
        <v>0.88888888888888884</v>
      </c>
      <c r="E67" s="28"/>
      <c r="F67" s="29">
        <v>1</v>
      </c>
      <c r="G67" s="28">
        <f t="shared" ref="G67:G128" si="50">IFERROR(F67/I67,0)</f>
        <v>0.1111111111111111</v>
      </c>
      <c r="H67" s="28"/>
      <c r="I67" s="30">
        <f t="shared" si="46"/>
        <v>9</v>
      </c>
      <c r="J67" s="27"/>
      <c r="K67" s="27">
        <v>0</v>
      </c>
      <c r="L67" s="28">
        <f t="shared" si="44"/>
        <v>0</v>
      </c>
      <c r="M67" s="26"/>
      <c r="N67" s="29">
        <v>0</v>
      </c>
      <c r="O67" s="28">
        <f t="shared" si="45"/>
        <v>0</v>
      </c>
      <c r="P67" s="28"/>
      <c r="Q67" s="30">
        <f t="shared" si="47"/>
        <v>0</v>
      </c>
      <c r="R67" s="26"/>
      <c r="S67" s="27">
        <f t="shared" si="35"/>
        <v>8</v>
      </c>
      <c r="T67" s="28">
        <f t="shared" ref="T67:T128" si="51">IFERROR(S67/Y67,0)</f>
        <v>0.88888888888888884</v>
      </c>
      <c r="U67" s="28"/>
      <c r="V67" s="29">
        <f t="shared" si="36"/>
        <v>1</v>
      </c>
      <c r="W67" s="28">
        <f t="shared" ref="W67:W128" si="52">IFERROR(V67/Y67,0)</f>
        <v>0.1111111111111111</v>
      </c>
      <c r="X67" s="28"/>
      <c r="Y67" s="30">
        <f t="shared" si="48"/>
        <v>9</v>
      </c>
    </row>
    <row r="68" spans="1:25" s="1" customFormat="1" ht="11.25" customHeight="1" x14ac:dyDescent="0.25">
      <c r="A68" s="27"/>
      <c r="B68" s="23" t="s">
        <v>46</v>
      </c>
      <c r="C68" s="27">
        <v>2</v>
      </c>
      <c r="D68" s="28">
        <f t="shared" si="49"/>
        <v>0.4</v>
      </c>
      <c r="E68" s="28"/>
      <c r="F68" s="29">
        <v>3</v>
      </c>
      <c r="G68" s="28">
        <f t="shared" si="50"/>
        <v>0.6</v>
      </c>
      <c r="H68" s="28"/>
      <c r="I68" s="30">
        <f t="shared" si="46"/>
        <v>5</v>
      </c>
      <c r="J68" s="27"/>
      <c r="K68" s="27">
        <v>2</v>
      </c>
      <c r="L68" s="28">
        <f t="shared" si="44"/>
        <v>0.66666666666666663</v>
      </c>
      <c r="M68" s="26"/>
      <c r="N68" s="29">
        <v>1</v>
      </c>
      <c r="O68" s="28">
        <f t="shared" si="45"/>
        <v>0.33333333333333331</v>
      </c>
      <c r="P68" s="28"/>
      <c r="Q68" s="30">
        <f t="shared" si="47"/>
        <v>3</v>
      </c>
      <c r="R68" s="26"/>
      <c r="S68" s="27">
        <f t="shared" si="35"/>
        <v>4</v>
      </c>
      <c r="T68" s="28">
        <f t="shared" si="51"/>
        <v>0.5</v>
      </c>
      <c r="U68" s="28"/>
      <c r="V68" s="29">
        <f t="shared" si="36"/>
        <v>4</v>
      </c>
      <c r="W68" s="28">
        <f t="shared" si="52"/>
        <v>0.5</v>
      </c>
      <c r="X68" s="28"/>
      <c r="Y68" s="30">
        <f t="shared" si="48"/>
        <v>8</v>
      </c>
    </row>
    <row r="69" spans="1:25" s="1" customFormat="1" ht="11.25" customHeight="1" x14ac:dyDescent="0.25">
      <c r="A69" s="27"/>
      <c r="B69" s="23" t="s">
        <v>47</v>
      </c>
      <c r="C69" s="27">
        <v>8</v>
      </c>
      <c r="D69" s="28">
        <f t="shared" si="49"/>
        <v>0.88888888888888884</v>
      </c>
      <c r="E69" s="28"/>
      <c r="F69" s="29">
        <v>1</v>
      </c>
      <c r="G69" s="28">
        <f t="shared" si="50"/>
        <v>0.1111111111111111</v>
      </c>
      <c r="H69" s="28"/>
      <c r="I69" s="30">
        <f t="shared" ref="I69:I131" si="53">SUM(C69,F69)</f>
        <v>9</v>
      </c>
      <c r="J69" s="27"/>
      <c r="K69" s="27">
        <v>2</v>
      </c>
      <c r="L69" s="28">
        <f t="shared" si="44"/>
        <v>0.5</v>
      </c>
      <c r="M69" s="26"/>
      <c r="N69" s="29">
        <v>2</v>
      </c>
      <c r="O69" s="28">
        <f t="shared" si="45"/>
        <v>0.5</v>
      </c>
      <c r="P69" s="28"/>
      <c r="Q69" s="30">
        <f t="shared" ref="Q69:Q70" si="54">SUM(K69,N69)</f>
        <v>4</v>
      </c>
      <c r="R69" s="26"/>
      <c r="S69" s="27">
        <f t="shared" si="35"/>
        <v>10</v>
      </c>
      <c r="T69" s="28">
        <f t="shared" si="51"/>
        <v>0.76923076923076927</v>
      </c>
      <c r="U69" s="28"/>
      <c r="V69" s="29">
        <f t="shared" si="36"/>
        <v>3</v>
      </c>
      <c r="W69" s="28">
        <f t="shared" si="52"/>
        <v>0.23076923076923078</v>
      </c>
      <c r="X69" s="28"/>
      <c r="Y69" s="30">
        <f t="shared" ref="Y69:Y70" si="55">SUM(S69,V69)</f>
        <v>13</v>
      </c>
    </row>
    <row r="70" spans="1:25" s="1" customFormat="1" ht="11.25" customHeight="1" x14ac:dyDescent="0.25">
      <c r="A70" s="27"/>
      <c r="B70" s="23" t="s">
        <v>48</v>
      </c>
      <c r="C70" s="27">
        <v>0</v>
      </c>
      <c r="D70" s="28">
        <f t="shared" si="49"/>
        <v>0</v>
      </c>
      <c r="E70" s="28"/>
      <c r="F70" s="29">
        <v>7</v>
      </c>
      <c r="G70" s="28">
        <f t="shared" si="50"/>
        <v>1</v>
      </c>
      <c r="H70" s="28"/>
      <c r="I70" s="30">
        <f t="shared" si="53"/>
        <v>7</v>
      </c>
      <c r="J70" s="27"/>
      <c r="K70" s="27">
        <v>1</v>
      </c>
      <c r="L70" s="28">
        <f t="shared" si="44"/>
        <v>0.33333333333333331</v>
      </c>
      <c r="M70" s="26"/>
      <c r="N70" s="29">
        <v>2</v>
      </c>
      <c r="O70" s="28">
        <f t="shared" si="45"/>
        <v>0.66666666666666663</v>
      </c>
      <c r="P70" s="28"/>
      <c r="Q70" s="30">
        <f t="shared" si="54"/>
        <v>3</v>
      </c>
      <c r="R70" s="26"/>
      <c r="S70" s="27">
        <f t="shared" si="35"/>
        <v>1</v>
      </c>
      <c r="T70" s="28">
        <f t="shared" si="51"/>
        <v>0.1</v>
      </c>
      <c r="U70" s="28"/>
      <c r="V70" s="29">
        <f t="shared" si="36"/>
        <v>9</v>
      </c>
      <c r="W70" s="28">
        <f t="shared" si="52"/>
        <v>0.9</v>
      </c>
      <c r="X70" s="28"/>
      <c r="Y70" s="30">
        <f t="shared" si="55"/>
        <v>10</v>
      </c>
    </row>
    <row r="71" spans="1:25" s="1" customFormat="1" ht="11.25" customHeight="1" x14ac:dyDescent="0.25">
      <c r="A71" s="27"/>
      <c r="B71" s="23" t="s">
        <v>49</v>
      </c>
      <c r="C71" s="27">
        <v>14</v>
      </c>
      <c r="D71" s="28">
        <f t="shared" si="49"/>
        <v>0.56000000000000005</v>
      </c>
      <c r="E71" s="28"/>
      <c r="F71" s="29">
        <v>11</v>
      </c>
      <c r="G71" s="28">
        <f t="shared" si="50"/>
        <v>0.44</v>
      </c>
      <c r="H71" s="28"/>
      <c r="I71" s="30">
        <f>SUM(C71,F71)</f>
        <v>25</v>
      </c>
      <c r="J71" s="27"/>
      <c r="K71" s="27">
        <v>0</v>
      </c>
      <c r="L71" s="28">
        <f t="shared" si="44"/>
        <v>0</v>
      </c>
      <c r="M71" s="26"/>
      <c r="N71" s="29">
        <v>3</v>
      </c>
      <c r="O71" s="28">
        <f t="shared" si="45"/>
        <v>1</v>
      </c>
      <c r="P71" s="28"/>
      <c r="Q71" s="30">
        <f>SUM(K71,N71)</f>
        <v>3</v>
      </c>
      <c r="R71" s="26"/>
      <c r="S71" s="27">
        <f t="shared" si="35"/>
        <v>14</v>
      </c>
      <c r="T71" s="28">
        <f t="shared" si="51"/>
        <v>0.5</v>
      </c>
      <c r="U71" s="28"/>
      <c r="V71" s="29">
        <f t="shared" si="36"/>
        <v>14</v>
      </c>
      <c r="W71" s="28">
        <f t="shared" si="52"/>
        <v>0.5</v>
      </c>
      <c r="X71" s="28"/>
      <c r="Y71" s="30">
        <f>SUM(S71,V71)</f>
        <v>28</v>
      </c>
    </row>
    <row r="72" spans="1:25" s="1" customFormat="1" ht="11.25" customHeight="1" x14ac:dyDescent="0.25">
      <c r="A72" s="27"/>
      <c r="B72" s="23" t="s">
        <v>50</v>
      </c>
      <c r="C72" s="27">
        <v>113</v>
      </c>
      <c r="D72" s="28">
        <f t="shared" si="49"/>
        <v>0.71518987341772156</v>
      </c>
      <c r="E72" s="28"/>
      <c r="F72" s="29">
        <v>45</v>
      </c>
      <c r="G72" s="28">
        <f t="shared" si="50"/>
        <v>0.2848101265822785</v>
      </c>
      <c r="H72" s="28"/>
      <c r="I72" s="30">
        <f t="shared" si="53"/>
        <v>158</v>
      </c>
      <c r="J72" s="27"/>
      <c r="K72" s="27">
        <v>10</v>
      </c>
      <c r="L72" s="28">
        <f t="shared" si="44"/>
        <v>0.76923076923076927</v>
      </c>
      <c r="M72" s="26"/>
      <c r="N72" s="29">
        <v>3</v>
      </c>
      <c r="O72" s="28">
        <f t="shared" si="45"/>
        <v>0.23076923076923078</v>
      </c>
      <c r="P72" s="28"/>
      <c r="Q72" s="30">
        <f t="shared" ref="Q72:Q82" si="56">SUM(K72,N72)</f>
        <v>13</v>
      </c>
      <c r="R72" s="26"/>
      <c r="S72" s="27">
        <f t="shared" si="35"/>
        <v>123</v>
      </c>
      <c r="T72" s="28">
        <f t="shared" si="51"/>
        <v>0.7192982456140351</v>
      </c>
      <c r="U72" s="28"/>
      <c r="V72" s="29">
        <f t="shared" si="36"/>
        <v>48</v>
      </c>
      <c r="W72" s="28">
        <f t="shared" si="52"/>
        <v>0.2807017543859649</v>
      </c>
      <c r="X72" s="28"/>
      <c r="Y72" s="30">
        <f t="shared" ref="Y72:Y82" si="57">SUM(S72,V72)</f>
        <v>171</v>
      </c>
    </row>
    <row r="73" spans="1:25" s="1" customFormat="1" ht="11.25" customHeight="1" x14ac:dyDescent="0.25">
      <c r="A73" s="27"/>
      <c r="B73" s="23" t="s">
        <v>51</v>
      </c>
      <c r="C73" s="27">
        <v>2</v>
      </c>
      <c r="D73" s="28">
        <f t="shared" si="49"/>
        <v>0.5</v>
      </c>
      <c r="E73" s="28"/>
      <c r="F73" s="29">
        <v>2</v>
      </c>
      <c r="G73" s="28">
        <f t="shared" si="50"/>
        <v>0.5</v>
      </c>
      <c r="H73" s="28"/>
      <c r="I73" s="30">
        <f t="shared" si="53"/>
        <v>4</v>
      </c>
      <c r="J73" s="27"/>
      <c r="K73" s="27">
        <v>1</v>
      </c>
      <c r="L73" s="28">
        <f t="shared" si="44"/>
        <v>1</v>
      </c>
      <c r="M73" s="26"/>
      <c r="N73" s="29">
        <v>0</v>
      </c>
      <c r="O73" s="28">
        <f t="shared" si="45"/>
        <v>0</v>
      </c>
      <c r="P73" s="28"/>
      <c r="Q73" s="30">
        <f t="shared" si="56"/>
        <v>1</v>
      </c>
      <c r="R73" s="26"/>
      <c r="S73" s="27">
        <f t="shared" si="35"/>
        <v>3</v>
      </c>
      <c r="T73" s="28">
        <f t="shared" si="51"/>
        <v>0.6</v>
      </c>
      <c r="U73" s="28"/>
      <c r="V73" s="29">
        <f t="shared" si="36"/>
        <v>2</v>
      </c>
      <c r="W73" s="28">
        <f t="shared" si="52"/>
        <v>0.4</v>
      </c>
      <c r="X73" s="28"/>
      <c r="Y73" s="30">
        <f t="shared" si="57"/>
        <v>5</v>
      </c>
    </row>
    <row r="74" spans="1:25" s="1" customFormat="1" ht="11.25" customHeight="1" x14ac:dyDescent="0.25">
      <c r="A74" s="27"/>
      <c r="B74" s="23" t="s">
        <v>207</v>
      </c>
      <c r="C74" s="27">
        <v>0</v>
      </c>
      <c r="D74" s="28">
        <f t="shared" si="49"/>
        <v>0</v>
      </c>
      <c r="E74" s="28"/>
      <c r="F74" s="29">
        <v>0</v>
      </c>
      <c r="G74" s="28">
        <f t="shared" si="50"/>
        <v>0</v>
      </c>
      <c r="H74" s="28"/>
      <c r="I74" s="30">
        <f t="shared" ref="I74" si="58">SUM(C74,F74)</f>
        <v>0</v>
      </c>
      <c r="J74" s="27"/>
      <c r="K74" s="27">
        <v>1</v>
      </c>
      <c r="L74" s="28">
        <f t="shared" si="44"/>
        <v>1</v>
      </c>
      <c r="M74" s="26"/>
      <c r="N74" s="29">
        <v>0</v>
      </c>
      <c r="O74" s="28">
        <f t="shared" si="45"/>
        <v>0</v>
      </c>
      <c r="P74" s="28"/>
      <c r="Q74" s="30">
        <f t="shared" ref="Q74" si="59">SUM(K74,N74)</f>
        <v>1</v>
      </c>
      <c r="R74" s="26"/>
      <c r="S74" s="27">
        <f t="shared" ref="S74" si="60">C74+K74</f>
        <v>1</v>
      </c>
      <c r="T74" s="28">
        <f t="shared" si="51"/>
        <v>1</v>
      </c>
      <c r="U74" s="28"/>
      <c r="V74" s="29">
        <f t="shared" ref="V74" si="61">F74+N74</f>
        <v>0</v>
      </c>
      <c r="W74" s="28">
        <f t="shared" si="52"/>
        <v>0</v>
      </c>
      <c r="X74" s="28"/>
      <c r="Y74" s="30">
        <f t="shared" ref="Y74" si="62">SUM(S74,V74)</f>
        <v>1</v>
      </c>
    </row>
    <row r="75" spans="1:25" s="1" customFormat="1" ht="11.25" customHeight="1" x14ac:dyDescent="0.25">
      <c r="A75" s="27"/>
      <c r="B75" s="23" t="s">
        <v>52</v>
      </c>
      <c r="C75" s="27">
        <v>16</v>
      </c>
      <c r="D75" s="28">
        <f t="shared" si="49"/>
        <v>0.64</v>
      </c>
      <c r="E75" s="28"/>
      <c r="F75" s="29">
        <v>9</v>
      </c>
      <c r="G75" s="28">
        <f t="shared" si="50"/>
        <v>0.36</v>
      </c>
      <c r="H75" s="28"/>
      <c r="I75" s="30">
        <f t="shared" si="53"/>
        <v>25</v>
      </c>
      <c r="J75" s="27"/>
      <c r="K75" s="27">
        <v>3</v>
      </c>
      <c r="L75" s="28">
        <f t="shared" si="44"/>
        <v>0.6</v>
      </c>
      <c r="M75" s="26"/>
      <c r="N75" s="29">
        <v>2</v>
      </c>
      <c r="O75" s="28">
        <f t="shared" si="45"/>
        <v>0.4</v>
      </c>
      <c r="P75" s="28"/>
      <c r="Q75" s="30">
        <f t="shared" si="56"/>
        <v>5</v>
      </c>
      <c r="R75" s="26"/>
      <c r="S75" s="27">
        <f t="shared" si="35"/>
        <v>19</v>
      </c>
      <c r="T75" s="28">
        <f t="shared" si="51"/>
        <v>0.6333333333333333</v>
      </c>
      <c r="U75" s="28"/>
      <c r="V75" s="29">
        <f t="shared" si="36"/>
        <v>11</v>
      </c>
      <c r="W75" s="28">
        <f t="shared" si="52"/>
        <v>0.36666666666666664</v>
      </c>
      <c r="X75" s="28"/>
      <c r="Y75" s="30">
        <f t="shared" si="57"/>
        <v>30</v>
      </c>
    </row>
    <row r="76" spans="1:25" s="1" customFormat="1" ht="11.25" customHeight="1" x14ac:dyDescent="0.25">
      <c r="A76" s="27"/>
      <c r="B76" s="23" t="s">
        <v>53</v>
      </c>
      <c r="C76" s="27">
        <v>1</v>
      </c>
      <c r="D76" s="28">
        <f t="shared" si="49"/>
        <v>1</v>
      </c>
      <c r="E76" s="28"/>
      <c r="F76" s="29">
        <v>0</v>
      </c>
      <c r="G76" s="28">
        <f t="shared" si="50"/>
        <v>0</v>
      </c>
      <c r="H76" s="28"/>
      <c r="I76" s="30">
        <f t="shared" si="53"/>
        <v>1</v>
      </c>
      <c r="J76" s="27"/>
      <c r="K76" s="27">
        <v>1</v>
      </c>
      <c r="L76" s="28">
        <f t="shared" si="44"/>
        <v>1</v>
      </c>
      <c r="M76" s="26"/>
      <c r="N76" s="29">
        <v>0</v>
      </c>
      <c r="O76" s="28">
        <f t="shared" si="45"/>
        <v>0</v>
      </c>
      <c r="P76" s="28"/>
      <c r="Q76" s="30">
        <f t="shared" si="56"/>
        <v>1</v>
      </c>
      <c r="R76" s="26"/>
      <c r="S76" s="27">
        <f t="shared" si="35"/>
        <v>2</v>
      </c>
      <c r="T76" s="28">
        <f t="shared" si="51"/>
        <v>1</v>
      </c>
      <c r="U76" s="28"/>
      <c r="V76" s="29">
        <f t="shared" si="36"/>
        <v>0</v>
      </c>
      <c r="W76" s="28">
        <f t="shared" si="52"/>
        <v>0</v>
      </c>
      <c r="X76" s="28"/>
      <c r="Y76" s="30">
        <f t="shared" si="57"/>
        <v>2</v>
      </c>
    </row>
    <row r="77" spans="1:25" s="1" customFormat="1" ht="11.25" customHeight="1" x14ac:dyDescent="0.25">
      <c r="A77" s="27"/>
      <c r="B77" s="23" t="s">
        <v>179</v>
      </c>
      <c r="C77" s="27">
        <v>4</v>
      </c>
      <c r="D77" s="28">
        <f t="shared" si="49"/>
        <v>0.66666666666666663</v>
      </c>
      <c r="E77" s="28"/>
      <c r="F77" s="29">
        <v>2</v>
      </c>
      <c r="G77" s="28">
        <f t="shared" si="50"/>
        <v>0.33333333333333331</v>
      </c>
      <c r="H77" s="28"/>
      <c r="I77" s="30">
        <f t="shared" ref="I77" si="63">SUM(C77,F77)</f>
        <v>6</v>
      </c>
      <c r="J77" s="27"/>
      <c r="K77" s="27">
        <v>0</v>
      </c>
      <c r="L77" s="28">
        <f t="shared" si="44"/>
        <v>0</v>
      </c>
      <c r="M77" s="26"/>
      <c r="N77" s="29">
        <v>1</v>
      </c>
      <c r="O77" s="28">
        <f t="shared" si="45"/>
        <v>1</v>
      </c>
      <c r="P77" s="28"/>
      <c r="Q77" s="30">
        <f t="shared" ref="Q77" si="64">SUM(K77,N77)</f>
        <v>1</v>
      </c>
      <c r="R77" s="26"/>
      <c r="S77" s="27">
        <f t="shared" ref="S77:S78" si="65">C77+K77</f>
        <v>4</v>
      </c>
      <c r="T77" s="28">
        <f t="shared" si="51"/>
        <v>0.5714285714285714</v>
      </c>
      <c r="U77" s="28"/>
      <c r="V77" s="29">
        <f t="shared" ref="V77" si="66">F77+N77</f>
        <v>3</v>
      </c>
      <c r="W77" s="28">
        <f t="shared" si="52"/>
        <v>0.42857142857142855</v>
      </c>
      <c r="X77" s="28"/>
      <c r="Y77" s="30">
        <f t="shared" ref="Y77" si="67">SUM(S77,V77)</f>
        <v>7</v>
      </c>
    </row>
    <row r="78" spans="1:25" s="1" customFormat="1" ht="11.25" customHeight="1" x14ac:dyDescent="0.25">
      <c r="A78" s="27"/>
      <c r="B78" s="23" t="s">
        <v>54</v>
      </c>
      <c r="C78" s="27">
        <v>1</v>
      </c>
      <c r="D78" s="28">
        <f t="shared" si="49"/>
        <v>0.5</v>
      </c>
      <c r="E78" s="28"/>
      <c r="F78" s="29">
        <v>1</v>
      </c>
      <c r="G78" s="28">
        <f t="shared" si="50"/>
        <v>0.5</v>
      </c>
      <c r="H78" s="28"/>
      <c r="I78" s="30">
        <f t="shared" ref="I78" si="68">SUM(C78,F78)</f>
        <v>2</v>
      </c>
      <c r="J78" s="27"/>
      <c r="K78" s="27">
        <v>0</v>
      </c>
      <c r="L78" s="28">
        <f t="shared" si="44"/>
        <v>0</v>
      </c>
      <c r="M78" s="26"/>
      <c r="N78" s="29">
        <v>0</v>
      </c>
      <c r="O78" s="28">
        <f t="shared" si="45"/>
        <v>0</v>
      </c>
      <c r="P78" s="28"/>
      <c r="Q78" s="30">
        <f t="shared" ref="Q78" si="69">SUM(K78,N78)</f>
        <v>0</v>
      </c>
      <c r="R78" s="26"/>
      <c r="S78" s="27">
        <f t="shared" si="65"/>
        <v>1</v>
      </c>
      <c r="T78" s="28">
        <f t="shared" si="51"/>
        <v>0.5</v>
      </c>
      <c r="U78" s="28"/>
      <c r="V78" s="29">
        <f t="shared" ref="V78" si="70">F78+N78</f>
        <v>1</v>
      </c>
      <c r="W78" s="28">
        <f t="shared" si="52"/>
        <v>0.5</v>
      </c>
      <c r="X78" s="28"/>
      <c r="Y78" s="30">
        <f t="shared" ref="Y78" si="71">SUM(S78,V78)</f>
        <v>2</v>
      </c>
    </row>
    <row r="79" spans="1:25" s="1" customFormat="1" ht="11.25" customHeight="1" x14ac:dyDescent="0.25">
      <c r="A79" s="27"/>
      <c r="B79" s="23" t="s">
        <v>142</v>
      </c>
      <c r="C79" s="27">
        <v>1</v>
      </c>
      <c r="D79" s="28">
        <f t="shared" si="49"/>
        <v>1</v>
      </c>
      <c r="E79" s="28"/>
      <c r="F79" s="29">
        <v>0</v>
      </c>
      <c r="G79" s="28">
        <f t="shared" si="50"/>
        <v>0</v>
      </c>
      <c r="H79" s="28"/>
      <c r="I79" s="30">
        <f t="shared" si="53"/>
        <v>1</v>
      </c>
      <c r="J79" s="27"/>
      <c r="K79" s="27">
        <v>0</v>
      </c>
      <c r="L79" s="28">
        <f t="shared" si="44"/>
        <v>0</v>
      </c>
      <c r="M79" s="26"/>
      <c r="N79" s="29">
        <v>0</v>
      </c>
      <c r="O79" s="28">
        <f t="shared" si="45"/>
        <v>0</v>
      </c>
      <c r="P79" s="28"/>
      <c r="Q79" s="30">
        <f t="shared" si="56"/>
        <v>0</v>
      </c>
      <c r="R79" s="26"/>
      <c r="S79" s="27">
        <f t="shared" si="35"/>
        <v>1</v>
      </c>
      <c r="T79" s="28">
        <f t="shared" si="51"/>
        <v>1</v>
      </c>
      <c r="U79" s="28"/>
      <c r="V79" s="29">
        <f t="shared" si="36"/>
        <v>0</v>
      </c>
      <c r="W79" s="28">
        <f t="shared" si="52"/>
        <v>0</v>
      </c>
      <c r="X79" s="28"/>
      <c r="Y79" s="30">
        <f t="shared" si="57"/>
        <v>1</v>
      </c>
    </row>
    <row r="80" spans="1:25" s="1" customFormat="1" ht="11.25" customHeight="1" x14ac:dyDescent="0.25">
      <c r="A80" s="27"/>
      <c r="B80" s="27" t="s">
        <v>257</v>
      </c>
      <c r="C80"/>
      <c r="D80" s="28"/>
      <c r="E80" s="28"/>
      <c r="F80" s="29"/>
      <c r="G80" s="28"/>
      <c r="H80" s="28"/>
      <c r="I80" s="30"/>
      <c r="J80" s="27"/>
      <c r="K80" s="27"/>
      <c r="L80" s="27"/>
      <c r="M80" s="27"/>
      <c r="N80" s="27"/>
      <c r="O80" s="28"/>
      <c r="P80" s="28"/>
      <c r="Q80" s="30"/>
      <c r="R80" s="26"/>
      <c r="S80" s="27"/>
      <c r="T80" s="28"/>
      <c r="U80" s="28"/>
      <c r="V80" s="29"/>
      <c r="W80" s="28"/>
      <c r="X80" s="28"/>
      <c r="Y80" s="30"/>
    </row>
    <row r="81" spans="1:26" s="1" customFormat="1" ht="11.25" customHeight="1" x14ac:dyDescent="0.25">
      <c r="A81" s="27"/>
      <c r="B81" s="23" t="s">
        <v>45</v>
      </c>
      <c r="C81" s="27">
        <v>5</v>
      </c>
      <c r="D81" s="28">
        <f t="shared" si="49"/>
        <v>1</v>
      </c>
      <c r="E81" s="28"/>
      <c r="F81" s="29">
        <v>0</v>
      </c>
      <c r="G81" s="28">
        <f t="shared" si="50"/>
        <v>0</v>
      </c>
      <c r="H81" s="28"/>
      <c r="I81" s="30">
        <f t="shared" si="53"/>
        <v>5</v>
      </c>
      <c r="J81" s="27"/>
      <c r="K81" s="27">
        <v>0</v>
      </c>
      <c r="L81" s="28">
        <f t="shared" si="44"/>
        <v>0</v>
      </c>
      <c r="M81" s="26"/>
      <c r="N81" s="29">
        <v>0</v>
      </c>
      <c r="O81" s="28">
        <f t="shared" si="45"/>
        <v>0</v>
      </c>
      <c r="P81" s="28"/>
      <c r="Q81" s="30">
        <f t="shared" si="56"/>
        <v>0</v>
      </c>
      <c r="R81" s="26"/>
      <c r="S81" s="27">
        <f t="shared" si="35"/>
        <v>5</v>
      </c>
      <c r="T81" s="28">
        <f t="shared" si="51"/>
        <v>1</v>
      </c>
      <c r="U81" s="28"/>
      <c r="V81" s="29">
        <f t="shared" si="36"/>
        <v>0</v>
      </c>
      <c r="W81" s="28">
        <f t="shared" si="52"/>
        <v>0</v>
      </c>
      <c r="X81" s="28"/>
      <c r="Y81" s="30">
        <f t="shared" si="57"/>
        <v>5</v>
      </c>
    </row>
    <row r="82" spans="1:26" s="1" customFormat="1" ht="11.25" customHeight="1" x14ac:dyDescent="0.25">
      <c r="A82" s="27"/>
      <c r="B82" s="23" t="s">
        <v>165</v>
      </c>
      <c r="C82" s="27">
        <v>15</v>
      </c>
      <c r="D82" s="28">
        <f t="shared" si="49"/>
        <v>0.625</v>
      </c>
      <c r="E82" s="28"/>
      <c r="F82" s="29">
        <v>9</v>
      </c>
      <c r="G82" s="28">
        <f t="shared" si="50"/>
        <v>0.375</v>
      </c>
      <c r="H82" s="28"/>
      <c r="I82" s="30">
        <f t="shared" si="53"/>
        <v>24</v>
      </c>
      <c r="J82" s="27"/>
      <c r="K82" s="27">
        <v>0</v>
      </c>
      <c r="L82" s="28">
        <f t="shared" si="44"/>
        <v>0</v>
      </c>
      <c r="M82" s="26"/>
      <c r="N82" s="29">
        <v>0</v>
      </c>
      <c r="O82" s="28">
        <f t="shared" si="45"/>
        <v>0</v>
      </c>
      <c r="P82" s="28"/>
      <c r="Q82" s="30">
        <f t="shared" si="56"/>
        <v>0</v>
      </c>
      <c r="R82" s="26"/>
      <c r="S82" s="27">
        <f t="shared" si="35"/>
        <v>15</v>
      </c>
      <c r="T82" s="28">
        <f t="shared" si="51"/>
        <v>0.625</v>
      </c>
      <c r="U82" s="28"/>
      <c r="V82" s="29">
        <f t="shared" si="36"/>
        <v>9</v>
      </c>
      <c r="W82" s="28">
        <f t="shared" si="52"/>
        <v>0.375</v>
      </c>
      <c r="X82" s="28"/>
      <c r="Y82" s="30">
        <f t="shared" si="57"/>
        <v>24</v>
      </c>
    </row>
    <row r="83" spans="1:26" s="1" customFormat="1" ht="11.25" customHeight="1" x14ac:dyDescent="0.25">
      <c r="A83" s="27"/>
      <c r="B83" s="27" t="s">
        <v>55</v>
      </c>
      <c r="C83" s="26"/>
      <c r="D83" s="28"/>
      <c r="E83" s="27"/>
      <c r="F83" s="26"/>
      <c r="G83" s="28"/>
      <c r="H83" s="28"/>
      <c r="I83" s="30"/>
      <c r="J83" s="27"/>
      <c r="K83" s="26"/>
      <c r="L83" s="28"/>
      <c r="M83" s="26"/>
      <c r="N83" s="26"/>
      <c r="O83" s="28"/>
      <c r="P83" s="28"/>
      <c r="Q83" s="30"/>
      <c r="R83" s="26"/>
      <c r="S83" s="27"/>
      <c r="T83" s="28"/>
      <c r="U83" s="28"/>
      <c r="V83" s="29"/>
      <c r="W83" s="28"/>
      <c r="X83" s="28"/>
      <c r="Y83" s="30"/>
    </row>
    <row r="84" spans="1:26" s="1" customFormat="1" ht="11.25" customHeight="1" x14ac:dyDescent="0.25">
      <c r="A84" s="27"/>
      <c r="B84" s="23" t="s">
        <v>235</v>
      </c>
      <c r="C84" s="27">
        <v>2</v>
      </c>
      <c r="D84" s="28">
        <f t="shared" ref="D84" si="72">IFERROR(C84/I84,0)</f>
        <v>1</v>
      </c>
      <c r="E84" s="28"/>
      <c r="F84" s="29">
        <v>0</v>
      </c>
      <c r="G84" s="28">
        <f t="shared" ref="G84" si="73">IFERROR(F84/I84,0)</f>
        <v>0</v>
      </c>
      <c r="H84" s="28"/>
      <c r="I84" s="30">
        <f t="shared" ref="I84" si="74">SUM(C84,F84)</f>
        <v>2</v>
      </c>
      <c r="J84" s="31"/>
      <c r="K84" s="27">
        <v>0</v>
      </c>
      <c r="L84" s="28">
        <f>IFERROR(K84/Q84,0)</f>
        <v>0</v>
      </c>
      <c r="M84" s="31"/>
      <c r="N84" s="29">
        <v>0</v>
      </c>
      <c r="O84" s="28">
        <f>IFERROR(N84/Q84,0)</f>
        <v>0</v>
      </c>
      <c r="P84" s="28"/>
      <c r="Q84" s="39">
        <f>SUM(K84,N84)</f>
        <v>0</v>
      </c>
      <c r="R84" s="31"/>
      <c r="S84" s="27">
        <f t="shared" ref="S84" si="75">C84+K84</f>
        <v>2</v>
      </c>
      <c r="T84" s="28">
        <f t="shared" ref="T84" si="76">IFERROR(S84/Y84,0)</f>
        <v>1</v>
      </c>
      <c r="U84" s="28"/>
      <c r="V84" s="29">
        <f t="shared" ref="V84" si="77">F84+N84</f>
        <v>0</v>
      </c>
      <c r="W84" s="28">
        <f t="shared" ref="W84" si="78">IFERROR(V84/Y84,0)</f>
        <v>0</v>
      </c>
      <c r="X84" s="28"/>
      <c r="Y84" s="30">
        <f t="shared" ref="Y84" si="79">SUM(S84,V84)</f>
        <v>2</v>
      </c>
    </row>
    <row r="85" spans="1:26" s="10" customFormat="1" ht="11.25" customHeight="1" x14ac:dyDescent="0.25">
      <c r="A85" s="27"/>
      <c r="B85" s="23" t="s">
        <v>33</v>
      </c>
      <c r="C85" s="27">
        <v>3</v>
      </c>
      <c r="D85" s="28">
        <f t="shared" si="49"/>
        <v>1</v>
      </c>
      <c r="E85" s="28"/>
      <c r="F85" s="29">
        <v>0</v>
      </c>
      <c r="G85" s="28">
        <f t="shared" si="50"/>
        <v>0</v>
      </c>
      <c r="H85" s="28"/>
      <c r="I85" s="30">
        <f t="shared" ref="I85" si="80">SUM(C85,F85)</f>
        <v>3</v>
      </c>
      <c r="J85" s="31"/>
      <c r="K85" s="27">
        <v>0</v>
      </c>
      <c r="L85" s="28">
        <f>IFERROR(K85/Q85,0)</f>
        <v>0</v>
      </c>
      <c r="M85" s="31"/>
      <c r="N85" s="29">
        <v>1</v>
      </c>
      <c r="O85" s="28">
        <f>IFERROR(N85/Q85,0)</f>
        <v>1</v>
      </c>
      <c r="P85" s="28"/>
      <c r="Q85" s="39">
        <f>SUM(K85,N85)</f>
        <v>1</v>
      </c>
      <c r="R85" s="31"/>
      <c r="S85" s="27">
        <f t="shared" ref="S85" si="81">C85+K85</f>
        <v>3</v>
      </c>
      <c r="T85" s="28">
        <f t="shared" si="51"/>
        <v>0.75</v>
      </c>
      <c r="U85" s="28"/>
      <c r="V85" s="29">
        <f t="shared" ref="V85" si="82">F85+N85</f>
        <v>1</v>
      </c>
      <c r="W85" s="28">
        <f t="shared" si="52"/>
        <v>0.25</v>
      </c>
      <c r="X85" s="28"/>
      <c r="Y85" s="30">
        <f t="shared" ref="Y85" si="83">SUM(S85,V85)</f>
        <v>4</v>
      </c>
      <c r="Z85" s="1"/>
    </row>
    <row r="86" spans="1:26" s="1" customFormat="1" ht="11.25" customHeight="1" x14ac:dyDescent="0.25">
      <c r="A86" s="27"/>
      <c r="B86" s="23" t="s">
        <v>35</v>
      </c>
      <c r="C86" s="27">
        <v>2</v>
      </c>
      <c r="D86" s="28">
        <f t="shared" si="49"/>
        <v>0.66666666666666663</v>
      </c>
      <c r="E86" s="28"/>
      <c r="F86" s="29">
        <v>1</v>
      </c>
      <c r="G86" s="28">
        <f t="shared" si="50"/>
        <v>0.33333333333333331</v>
      </c>
      <c r="H86" s="28"/>
      <c r="I86" s="30">
        <f t="shared" si="53"/>
        <v>3</v>
      </c>
      <c r="J86" s="27"/>
      <c r="K86" s="27">
        <v>0</v>
      </c>
      <c r="L86" s="28">
        <f t="shared" ref="L86:L99" si="84">IFERROR(K86/Q86,0)</f>
        <v>0</v>
      </c>
      <c r="M86" s="26"/>
      <c r="N86" s="29">
        <v>1</v>
      </c>
      <c r="O86" s="28">
        <f t="shared" ref="O86:O99" si="85">IFERROR(N86/Q86,0)</f>
        <v>1</v>
      </c>
      <c r="P86" s="28"/>
      <c r="Q86" s="30">
        <f t="shared" ref="Q86:Q90" si="86">SUM(K86,N86)</f>
        <v>1</v>
      </c>
      <c r="R86" s="26"/>
      <c r="S86" s="27">
        <f t="shared" si="35"/>
        <v>2</v>
      </c>
      <c r="T86" s="28">
        <f t="shared" si="51"/>
        <v>0.5</v>
      </c>
      <c r="U86" s="28"/>
      <c r="V86" s="29">
        <f t="shared" si="36"/>
        <v>2</v>
      </c>
      <c r="W86" s="28">
        <f t="shared" si="52"/>
        <v>0.5</v>
      </c>
      <c r="X86" s="28"/>
      <c r="Y86" s="30">
        <f t="shared" ref="Y86:Y90" si="87">SUM(S86,V86)</f>
        <v>4</v>
      </c>
    </row>
    <row r="87" spans="1:26" s="1" customFormat="1" ht="11.25" customHeight="1" x14ac:dyDescent="0.25">
      <c r="A87" s="27"/>
      <c r="B87" s="23" t="s">
        <v>37</v>
      </c>
      <c r="C87" s="27">
        <v>34</v>
      </c>
      <c r="D87" s="28">
        <f t="shared" si="49"/>
        <v>0.59649122807017541</v>
      </c>
      <c r="E87" s="28"/>
      <c r="F87" s="29">
        <v>23</v>
      </c>
      <c r="G87" s="28">
        <f t="shared" si="50"/>
        <v>0.40350877192982454</v>
      </c>
      <c r="H87" s="28"/>
      <c r="I87" s="30">
        <f t="shared" si="53"/>
        <v>57</v>
      </c>
      <c r="J87" s="27"/>
      <c r="K87" s="27">
        <v>0</v>
      </c>
      <c r="L87" s="28">
        <f t="shared" si="84"/>
        <v>0</v>
      </c>
      <c r="M87" s="26"/>
      <c r="N87" s="29">
        <v>0</v>
      </c>
      <c r="O87" s="28">
        <f t="shared" si="85"/>
        <v>0</v>
      </c>
      <c r="P87" s="28"/>
      <c r="Q87" s="30">
        <f t="shared" si="86"/>
        <v>0</v>
      </c>
      <c r="R87" s="26"/>
      <c r="S87" s="27">
        <f t="shared" si="35"/>
        <v>34</v>
      </c>
      <c r="T87" s="28">
        <f t="shared" si="51"/>
        <v>0.59649122807017541</v>
      </c>
      <c r="U87" s="28"/>
      <c r="V87" s="29">
        <f t="shared" si="36"/>
        <v>23</v>
      </c>
      <c r="W87" s="28">
        <f t="shared" si="52"/>
        <v>0.40350877192982454</v>
      </c>
      <c r="X87" s="28"/>
      <c r="Y87" s="30">
        <f t="shared" si="87"/>
        <v>57</v>
      </c>
    </row>
    <row r="88" spans="1:26" s="1" customFormat="1" ht="11.25" customHeight="1" x14ac:dyDescent="0.25">
      <c r="A88" s="27"/>
      <c r="B88" s="23" t="s">
        <v>38</v>
      </c>
      <c r="C88" s="27">
        <v>2</v>
      </c>
      <c r="D88" s="28">
        <f t="shared" si="49"/>
        <v>1</v>
      </c>
      <c r="E88" s="28"/>
      <c r="F88" s="29">
        <v>0</v>
      </c>
      <c r="G88" s="28">
        <f t="shared" si="50"/>
        <v>0</v>
      </c>
      <c r="H88" s="28"/>
      <c r="I88" s="30">
        <f t="shared" si="53"/>
        <v>2</v>
      </c>
      <c r="J88" s="27"/>
      <c r="K88" s="27">
        <v>0</v>
      </c>
      <c r="L88" s="28">
        <f t="shared" si="84"/>
        <v>0</v>
      </c>
      <c r="M88" s="26"/>
      <c r="N88" s="29">
        <v>0</v>
      </c>
      <c r="O88" s="28">
        <f t="shared" si="85"/>
        <v>0</v>
      </c>
      <c r="P88" s="28"/>
      <c r="Q88" s="30">
        <f t="shared" si="86"/>
        <v>0</v>
      </c>
      <c r="R88" s="26"/>
      <c r="S88" s="27">
        <f t="shared" si="35"/>
        <v>2</v>
      </c>
      <c r="T88" s="28">
        <f t="shared" si="51"/>
        <v>1</v>
      </c>
      <c r="U88" s="28"/>
      <c r="V88" s="29">
        <f t="shared" si="36"/>
        <v>0</v>
      </c>
      <c r="W88" s="28">
        <f t="shared" si="52"/>
        <v>0</v>
      </c>
      <c r="X88" s="28"/>
      <c r="Y88" s="30">
        <f t="shared" si="87"/>
        <v>2</v>
      </c>
    </row>
    <row r="89" spans="1:26" s="1" customFormat="1" ht="11.25" customHeight="1" x14ac:dyDescent="0.25">
      <c r="A89" s="27"/>
      <c r="B89" s="23" t="s">
        <v>39</v>
      </c>
      <c r="C89" s="27">
        <v>0</v>
      </c>
      <c r="D89" s="28">
        <f t="shared" si="49"/>
        <v>0</v>
      </c>
      <c r="E89" s="28"/>
      <c r="F89" s="29">
        <v>1</v>
      </c>
      <c r="G89" s="28">
        <f t="shared" si="50"/>
        <v>1</v>
      </c>
      <c r="H89" s="28"/>
      <c r="I89" s="30">
        <f t="shared" si="53"/>
        <v>1</v>
      </c>
      <c r="J89" s="27"/>
      <c r="K89" s="27">
        <v>0</v>
      </c>
      <c r="L89" s="28">
        <f t="shared" si="84"/>
        <v>0</v>
      </c>
      <c r="M89" s="26"/>
      <c r="N89" s="29">
        <v>1</v>
      </c>
      <c r="O89" s="28">
        <f t="shared" si="85"/>
        <v>1</v>
      </c>
      <c r="P89" s="28"/>
      <c r="Q89" s="30">
        <f t="shared" si="86"/>
        <v>1</v>
      </c>
      <c r="R89" s="26"/>
      <c r="S89" s="27">
        <f t="shared" si="35"/>
        <v>0</v>
      </c>
      <c r="T89" s="28">
        <f t="shared" si="51"/>
        <v>0</v>
      </c>
      <c r="U89" s="28"/>
      <c r="V89" s="29">
        <f t="shared" si="36"/>
        <v>2</v>
      </c>
      <c r="W89" s="28">
        <f t="shared" si="52"/>
        <v>1</v>
      </c>
      <c r="X89" s="28"/>
      <c r="Y89" s="30">
        <f t="shared" si="87"/>
        <v>2</v>
      </c>
    </row>
    <row r="90" spans="1:26" s="10" customFormat="1" ht="11.25" customHeight="1" x14ac:dyDescent="0.25">
      <c r="A90" s="27"/>
      <c r="B90" s="23" t="s">
        <v>40</v>
      </c>
      <c r="C90" s="27">
        <v>0</v>
      </c>
      <c r="D90" s="28">
        <f t="shared" si="49"/>
        <v>0</v>
      </c>
      <c r="E90" s="28"/>
      <c r="F90" s="29">
        <v>1</v>
      </c>
      <c r="G90" s="28">
        <f t="shared" si="50"/>
        <v>1</v>
      </c>
      <c r="H90" s="28"/>
      <c r="I90" s="30">
        <f t="shared" si="53"/>
        <v>1</v>
      </c>
      <c r="J90" s="31"/>
      <c r="K90" s="27">
        <v>0</v>
      </c>
      <c r="L90" s="28">
        <f t="shared" si="84"/>
        <v>0</v>
      </c>
      <c r="M90" s="31"/>
      <c r="N90" s="29">
        <v>0</v>
      </c>
      <c r="O90" s="28">
        <f t="shared" si="85"/>
        <v>0</v>
      </c>
      <c r="P90" s="28"/>
      <c r="Q90" s="30">
        <f t="shared" si="86"/>
        <v>0</v>
      </c>
      <c r="R90" s="31"/>
      <c r="S90" s="27">
        <f t="shared" si="35"/>
        <v>0</v>
      </c>
      <c r="T90" s="28">
        <f t="shared" si="51"/>
        <v>0</v>
      </c>
      <c r="U90" s="28"/>
      <c r="V90" s="29">
        <f t="shared" si="36"/>
        <v>1</v>
      </c>
      <c r="W90" s="28">
        <f t="shared" si="52"/>
        <v>1</v>
      </c>
      <c r="X90" s="28"/>
      <c r="Y90" s="30">
        <f t="shared" si="87"/>
        <v>1</v>
      </c>
      <c r="Z90" s="1"/>
    </row>
    <row r="91" spans="1:26" s="1" customFormat="1" ht="11.25" customHeight="1" x14ac:dyDescent="0.25">
      <c r="A91" s="27"/>
      <c r="B91" s="23" t="s">
        <v>42</v>
      </c>
      <c r="C91" s="27">
        <v>1</v>
      </c>
      <c r="D91" s="28">
        <f t="shared" si="49"/>
        <v>0.33333333333333331</v>
      </c>
      <c r="E91" s="28"/>
      <c r="F91" s="29">
        <v>2</v>
      </c>
      <c r="G91" s="28">
        <f t="shared" si="50"/>
        <v>0.66666666666666663</v>
      </c>
      <c r="H91" s="28"/>
      <c r="I91" s="30">
        <f>SUM(C91,F91)</f>
        <v>3</v>
      </c>
      <c r="J91" s="27"/>
      <c r="K91" s="27">
        <v>0</v>
      </c>
      <c r="L91" s="28">
        <f t="shared" si="84"/>
        <v>0</v>
      </c>
      <c r="M91" s="26"/>
      <c r="N91" s="29">
        <v>0</v>
      </c>
      <c r="O91" s="28">
        <f t="shared" si="85"/>
        <v>0</v>
      </c>
      <c r="P91" s="28"/>
      <c r="Q91" s="30">
        <f>SUM(K91,N91)</f>
        <v>0</v>
      </c>
      <c r="R91" s="26"/>
      <c r="S91" s="27">
        <f t="shared" si="35"/>
        <v>1</v>
      </c>
      <c r="T91" s="28">
        <f t="shared" si="51"/>
        <v>0.33333333333333331</v>
      </c>
      <c r="U91" s="28"/>
      <c r="V91" s="29">
        <f t="shared" si="36"/>
        <v>2</v>
      </c>
      <c r="W91" s="28">
        <f t="shared" si="52"/>
        <v>0.66666666666666663</v>
      </c>
      <c r="X91" s="28"/>
      <c r="Y91" s="30">
        <f>SUM(S91,V91)</f>
        <v>3</v>
      </c>
    </row>
    <row r="92" spans="1:26" s="1" customFormat="1" ht="11.25" customHeight="1" x14ac:dyDescent="0.25">
      <c r="A92" s="27"/>
      <c r="B92" s="23" t="s">
        <v>43</v>
      </c>
      <c r="C92" s="27">
        <v>3</v>
      </c>
      <c r="D92" s="28">
        <f t="shared" si="49"/>
        <v>0.5</v>
      </c>
      <c r="E92" s="28"/>
      <c r="F92" s="29">
        <v>3</v>
      </c>
      <c r="G92" s="28">
        <f t="shared" si="50"/>
        <v>0.5</v>
      </c>
      <c r="H92" s="28"/>
      <c r="I92" s="30">
        <f>SUM(C92,F92)</f>
        <v>6</v>
      </c>
      <c r="J92" s="27"/>
      <c r="K92" s="27">
        <v>0</v>
      </c>
      <c r="L92" s="28">
        <f t="shared" si="84"/>
        <v>0</v>
      </c>
      <c r="M92" s="26"/>
      <c r="N92" s="29">
        <v>0</v>
      </c>
      <c r="O92" s="28">
        <f t="shared" si="85"/>
        <v>0</v>
      </c>
      <c r="P92" s="28"/>
      <c r="Q92" s="30">
        <f>SUM(K92,N92)</f>
        <v>0</v>
      </c>
      <c r="R92" s="26"/>
      <c r="S92" s="27">
        <f t="shared" si="35"/>
        <v>3</v>
      </c>
      <c r="T92" s="28">
        <f t="shared" si="51"/>
        <v>0.5</v>
      </c>
      <c r="U92" s="28"/>
      <c r="V92" s="29">
        <f t="shared" si="36"/>
        <v>3</v>
      </c>
      <c r="W92" s="28">
        <f t="shared" si="52"/>
        <v>0.5</v>
      </c>
      <c r="X92" s="28"/>
      <c r="Y92" s="30">
        <f>SUM(S92,V92)</f>
        <v>6</v>
      </c>
    </row>
    <row r="93" spans="1:26" s="1" customFormat="1" ht="11.25" customHeight="1" x14ac:dyDescent="0.25">
      <c r="A93" s="27"/>
      <c r="B93" s="23" t="s">
        <v>44</v>
      </c>
      <c r="C93" s="27">
        <v>5</v>
      </c>
      <c r="D93" s="28">
        <f t="shared" si="49"/>
        <v>0.83333333333333337</v>
      </c>
      <c r="E93" s="28"/>
      <c r="F93" s="29">
        <v>1</v>
      </c>
      <c r="G93" s="28">
        <f t="shared" si="50"/>
        <v>0.16666666666666666</v>
      </c>
      <c r="H93" s="28"/>
      <c r="I93" s="30">
        <f t="shared" si="53"/>
        <v>6</v>
      </c>
      <c r="J93" s="27"/>
      <c r="K93" s="27">
        <v>0</v>
      </c>
      <c r="L93" s="28">
        <f t="shared" si="84"/>
        <v>0</v>
      </c>
      <c r="M93" s="26"/>
      <c r="N93" s="29">
        <v>0</v>
      </c>
      <c r="O93" s="28">
        <f t="shared" si="85"/>
        <v>0</v>
      </c>
      <c r="P93" s="28"/>
      <c r="Q93" s="30">
        <f t="shared" ref="Q93:Q97" si="88">SUM(K93,N93)</f>
        <v>0</v>
      </c>
      <c r="R93" s="26"/>
      <c r="S93" s="27">
        <f t="shared" si="35"/>
        <v>5</v>
      </c>
      <c r="T93" s="28">
        <f t="shared" si="51"/>
        <v>0.83333333333333337</v>
      </c>
      <c r="U93" s="28"/>
      <c r="V93" s="29">
        <f t="shared" si="36"/>
        <v>1</v>
      </c>
      <c r="W93" s="28">
        <f t="shared" si="52"/>
        <v>0.16666666666666666</v>
      </c>
      <c r="X93" s="28"/>
      <c r="Y93" s="30">
        <f t="shared" ref="Y93:Y97" si="89">SUM(S93,V93)</f>
        <v>6</v>
      </c>
    </row>
    <row r="94" spans="1:26" s="1" customFormat="1" ht="11.25" customHeight="1" x14ac:dyDescent="0.25">
      <c r="A94" s="27"/>
      <c r="B94" s="23" t="s">
        <v>45</v>
      </c>
      <c r="C94" s="29">
        <v>15</v>
      </c>
      <c r="D94" s="28">
        <f t="shared" si="49"/>
        <v>0.75</v>
      </c>
      <c r="E94" s="28"/>
      <c r="F94" s="27">
        <v>5</v>
      </c>
      <c r="G94" s="28">
        <f t="shared" si="50"/>
        <v>0.25</v>
      </c>
      <c r="H94" s="28"/>
      <c r="I94" s="30">
        <f t="shared" si="53"/>
        <v>20</v>
      </c>
      <c r="J94" s="27"/>
      <c r="K94" s="27">
        <v>0</v>
      </c>
      <c r="L94" s="28">
        <f t="shared" si="84"/>
        <v>0</v>
      </c>
      <c r="M94" s="26"/>
      <c r="N94" s="29">
        <v>0</v>
      </c>
      <c r="O94" s="28">
        <f t="shared" si="85"/>
        <v>0</v>
      </c>
      <c r="P94" s="28"/>
      <c r="Q94" s="30">
        <f t="shared" si="88"/>
        <v>0</v>
      </c>
      <c r="R94" s="26"/>
      <c r="S94" s="27">
        <f t="shared" si="35"/>
        <v>15</v>
      </c>
      <c r="T94" s="28">
        <f t="shared" si="51"/>
        <v>0.75</v>
      </c>
      <c r="U94" s="28"/>
      <c r="V94" s="29">
        <f t="shared" si="36"/>
        <v>5</v>
      </c>
      <c r="W94" s="28">
        <f t="shared" si="52"/>
        <v>0.25</v>
      </c>
      <c r="X94" s="28"/>
      <c r="Y94" s="30">
        <f t="shared" si="89"/>
        <v>20</v>
      </c>
    </row>
    <row r="95" spans="1:26" s="1" customFormat="1" ht="11.25" customHeight="1" x14ac:dyDescent="0.25">
      <c r="A95" s="27"/>
      <c r="B95" s="23" t="s">
        <v>47</v>
      </c>
      <c r="C95" s="27">
        <v>4</v>
      </c>
      <c r="D95" s="28">
        <f t="shared" si="49"/>
        <v>1</v>
      </c>
      <c r="E95" s="28"/>
      <c r="F95" s="29">
        <v>0</v>
      </c>
      <c r="G95" s="28">
        <f t="shared" si="50"/>
        <v>0</v>
      </c>
      <c r="H95" s="28"/>
      <c r="I95" s="30">
        <f t="shared" ref="I95" si="90">SUM(C95,F95)</f>
        <v>4</v>
      </c>
      <c r="J95" s="27"/>
      <c r="K95" s="27">
        <v>0</v>
      </c>
      <c r="L95" s="28">
        <f t="shared" si="84"/>
        <v>0</v>
      </c>
      <c r="M95" s="26"/>
      <c r="N95" s="29">
        <v>0</v>
      </c>
      <c r="O95" s="28">
        <f t="shared" si="85"/>
        <v>0</v>
      </c>
      <c r="P95" s="28"/>
      <c r="Q95" s="30">
        <f t="shared" ref="Q95" si="91">SUM(K95,N95)</f>
        <v>0</v>
      </c>
      <c r="R95" s="26"/>
      <c r="S95" s="27">
        <f t="shared" ref="S95" si="92">C95+K95</f>
        <v>4</v>
      </c>
      <c r="T95" s="28">
        <f t="shared" si="51"/>
        <v>1</v>
      </c>
      <c r="U95" s="28"/>
      <c r="V95" s="29">
        <f t="shared" ref="V95" si="93">F95+N95</f>
        <v>0</v>
      </c>
      <c r="W95" s="28">
        <f t="shared" si="52"/>
        <v>0</v>
      </c>
      <c r="X95" s="28"/>
      <c r="Y95" s="30">
        <f t="shared" ref="Y95" si="94">SUM(S95,V95)</f>
        <v>4</v>
      </c>
    </row>
    <row r="96" spans="1:26" s="1" customFormat="1" ht="11.25" customHeight="1" x14ac:dyDescent="0.25">
      <c r="A96" s="27"/>
      <c r="B96" s="23" t="s">
        <v>49</v>
      </c>
      <c r="C96" s="27">
        <v>2</v>
      </c>
      <c r="D96" s="28">
        <f t="shared" si="49"/>
        <v>0.66666666666666663</v>
      </c>
      <c r="E96" s="28"/>
      <c r="F96" s="29">
        <v>1</v>
      </c>
      <c r="G96" s="28">
        <f t="shared" si="50"/>
        <v>0.33333333333333331</v>
      </c>
      <c r="H96" s="28"/>
      <c r="I96" s="30">
        <f t="shared" si="53"/>
        <v>3</v>
      </c>
      <c r="J96" s="27"/>
      <c r="K96" s="27">
        <v>0</v>
      </c>
      <c r="L96" s="28">
        <f t="shared" si="84"/>
        <v>0</v>
      </c>
      <c r="M96" s="26"/>
      <c r="N96" s="29">
        <v>0</v>
      </c>
      <c r="O96" s="28">
        <f t="shared" si="85"/>
        <v>0</v>
      </c>
      <c r="P96" s="28"/>
      <c r="Q96" s="30">
        <f t="shared" si="88"/>
        <v>0</v>
      </c>
      <c r="R96" s="26"/>
      <c r="S96" s="27">
        <f t="shared" si="35"/>
        <v>2</v>
      </c>
      <c r="T96" s="28">
        <f t="shared" si="51"/>
        <v>0.66666666666666663</v>
      </c>
      <c r="U96" s="28"/>
      <c r="V96" s="29">
        <f t="shared" si="36"/>
        <v>1</v>
      </c>
      <c r="W96" s="28">
        <f t="shared" si="52"/>
        <v>0.33333333333333331</v>
      </c>
      <c r="X96" s="28"/>
      <c r="Y96" s="30">
        <f t="shared" si="89"/>
        <v>3</v>
      </c>
    </row>
    <row r="97" spans="1:26" s="1" customFormat="1" ht="11.25" customHeight="1" x14ac:dyDescent="0.25">
      <c r="A97" s="27"/>
      <c r="B97" s="23" t="s">
        <v>50</v>
      </c>
      <c r="C97" s="27">
        <v>47</v>
      </c>
      <c r="D97" s="28">
        <f t="shared" si="49"/>
        <v>0.81034482758620685</v>
      </c>
      <c r="E97" s="28"/>
      <c r="F97" s="29">
        <v>11</v>
      </c>
      <c r="G97" s="28">
        <f t="shared" si="50"/>
        <v>0.18965517241379309</v>
      </c>
      <c r="H97" s="28"/>
      <c r="I97" s="30">
        <f t="shared" si="53"/>
        <v>58</v>
      </c>
      <c r="J97" s="27"/>
      <c r="K97" s="27">
        <v>0</v>
      </c>
      <c r="L97" s="28">
        <f t="shared" si="84"/>
        <v>0</v>
      </c>
      <c r="M97" s="26"/>
      <c r="N97" s="29">
        <v>0</v>
      </c>
      <c r="O97" s="28">
        <f t="shared" si="85"/>
        <v>0</v>
      </c>
      <c r="P97" s="28"/>
      <c r="Q97" s="30">
        <f t="shared" si="88"/>
        <v>0</v>
      </c>
      <c r="R97" s="26"/>
      <c r="S97" s="27">
        <f t="shared" si="35"/>
        <v>47</v>
      </c>
      <c r="T97" s="28">
        <f t="shared" si="51"/>
        <v>0.81034482758620685</v>
      </c>
      <c r="U97" s="28"/>
      <c r="V97" s="29">
        <f t="shared" si="36"/>
        <v>11</v>
      </c>
      <c r="W97" s="28">
        <f t="shared" si="52"/>
        <v>0.18965517241379309</v>
      </c>
      <c r="X97" s="28"/>
      <c r="Y97" s="30">
        <f t="shared" si="89"/>
        <v>58</v>
      </c>
    </row>
    <row r="98" spans="1:26" s="10" customFormat="1" ht="11.25" customHeight="1" x14ac:dyDescent="0.25">
      <c r="A98" s="27"/>
      <c r="B98" s="23" t="s">
        <v>52</v>
      </c>
      <c r="C98" s="27">
        <v>5</v>
      </c>
      <c r="D98" s="28">
        <f t="shared" si="49"/>
        <v>0.83333333333333337</v>
      </c>
      <c r="E98" s="28"/>
      <c r="F98" s="29">
        <v>1</v>
      </c>
      <c r="G98" s="28">
        <f t="shared" si="50"/>
        <v>0.16666666666666666</v>
      </c>
      <c r="H98" s="28"/>
      <c r="I98" s="30">
        <f t="shared" ref="I98:I99" si="95">SUM(C98,F98)</f>
        <v>6</v>
      </c>
      <c r="J98" s="31"/>
      <c r="K98" s="27">
        <v>0</v>
      </c>
      <c r="L98" s="28">
        <f t="shared" si="84"/>
        <v>0</v>
      </c>
      <c r="M98" s="31"/>
      <c r="N98" s="29">
        <v>0</v>
      </c>
      <c r="O98" s="28">
        <f t="shared" si="85"/>
        <v>0</v>
      </c>
      <c r="P98" s="28"/>
      <c r="Q98" s="30">
        <f t="shared" ref="Q98:Q99" si="96">SUM(K98,N98)</f>
        <v>0</v>
      </c>
      <c r="R98" s="31"/>
      <c r="S98" s="27">
        <f t="shared" ref="S98:S99" si="97">C98+K98</f>
        <v>5</v>
      </c>
      <c r="T98" s="28">
        <f t="shared" si="51"/>
        <v>0.83333333333333337</v>
      </c>
      <c r="U98" s="28"/>
      <c r="V98" s="29">
        <f t="shared" ref="V98:V99" si="98">F98+N98</f>
        <v>1</v>
      </c>
      <c r="W98" s="28">
        <f t="shared" si="52"/>
        <v>0.16666666666666666</v>
      </c>
      <c r="X98" s="28"/>
      <c r="Y98" s="30">
        <f t="shared" ref="Y98:Y99" si="99">SUM(S98,V98)</f>
        <v>6</v>
      </c>
      <c r="Z98" s="1"/>
    </row>
    <row r="99" spans="1:26" s="10" customFormat="1" ht="11.25" customHeight="1" x14ac:dyDescent="0.25">
      <c r="A99" s="27"/>
      <c r="B99" s="23" t="s">
        <v>179</v>
      </c>
      <c r="C99" s="27">
        <v>0</v>
      </c>
      <c r="D99" s="28">
        <f t="shared" si="49"/>
        <v>0</v>
      </c>
      <c r="E99" s="28"/>
      <c r="F99" s="29">
        <v>0</v>
      </c>
      <c r="G99" s="28">
        <f t="shared" si="50"/>
        <v>0</v>
      </c>
      <c r="H99" s="28"/>
      <c r="I99" s="30">
        <f t="shared" si="95"/>
        <v>0</v>
      </c>
      <c r="J99" s="31"/>
      <c r="K99" s="27">
        <v>0</v>
      </c>
      <c r="L99" s="28">
        <f t="shared" si="84"/>
        <v>0</v>
      </c>
      <c r="M99" s="31"/>
      <c r="N99" s="29">
        <v>1</v>
      </c>
      <c r="O99" s="28">
        <f t="shared" si="85"/>
        <v>1</v>
      </c>
      <c r="P99" s="28"/>
      <c r="Q99" s="30">
        <f t="shared" si="96"/>
        <v>1</v>
      </c>
      <c r="R99" s="31"/>
      <c r="S99" s="27">
        <f t="shared" si="97"/>
        <v>0</v>
      </c>
      <c r="T99" s="28">
        <f t="shared" si="51"/>
        <v>0</v>
      </c>
      <c r="U99" s="28"/>
      <c r="V99" s="29">
        <f t="shared" si="98"/>
        <v>1</v>
      </c>
      <c r="W99" s="28">
        <f t="shared" si="52"/>
        <v>1</v>
      </c>
      <c r="X99" s="28"/>
      <c r="Y99" s="30">
        <f t="shared" si="99"/>
        <v>1</v>
      </c>
      <c r="Z99" s="1"/>
    </row>
    <row r="100" spans="1:26" s="10" customFormat="1" ht="11.25" customHeight="1" x14ac:dyDescent="0.25">
      <c r="A100" s="27"/>
      <c r="B100" s="23" t="s">
        <v>142</v>
      </c>
      <c r="C100" s="27">
        <v>1</v>
      </c>
      <c r="D100" s="28">
        <f t="shared" ref="D100" si="100">IFERROR(C100/I100,0)</f>
        <v>1</v>
      </c>
      <c r="E100" s="28"/>
      <c r="F100" s="29">
        <v>0</v>
      </c>
      <c r="G100" s="28">
        <f t="shared" ref="G100" si="101">IFERROR(F100/I100,0)</f>
        <v>0</v>
      </c>
      <c r="H100" s="28"/>
      <c r="I100" s="30">
        <f t="shared" ref="I100" si="102">SUM(C100,F100)</f>
        <v>1</v>
      </c>
      <c r="J100" s="31"/>
      <c r="K100" s="27">
        <v>0</v>
      </c>
      <c r="L100" s="28">
        <f t="shared" ref="L100" si="103">IFERROR(K100/Q100,0)</f>
        <v>0</v>
      </c>
      <c r="M100" s="31"/>
      <c r="N100" s="29">
        <v>0</v>
      </c>
      <c r="O100" s="28">
        <f t="shared" ref="O100" si="104">IFERROR(N100/Q100,0)</f>
        <v>0</v>
      </c>
      <c r="P100" s="28"/>
      <c r="Q100" s="30">
        <f t="shared" ref="Q100" si="105">SUM(K100,N100)</f>
        <v>0</v>
      </c>
      <c r="R100" s="31"/>
      <c r="S100" s="27">
        <f t="shared" ref="S100" si="106">C100+K100</f>
        <v>1</v>
      </c>
      <c r="T100" s="28">
        <f t="shared" ref="T100" si="107">IFERROR(S100/Y100,0)</f>
        <v>1</v>
      </c>
      <c r="U100" s="28"/>
      <c r="V100" s="29">
        <f t="shared" ref="V100" si="108">F100+N100</f>
        <v>0</v>
      </c>
      <c r="W100" s="28">
        <f t="shared" ref="W100" si="109">IFERROR(V100/Y100,0)</f>
        <v>0</v>
      </c>
      <c r="X100" s="28"/>
      <c r="Y100" s="30">
        <f t="shared" ref="Y100" si="110">SUM(S100,V100)</f>
        <v>1</v>
      </c>
      <c r="Z100" s="1"/>
    </row>
    <row r="101" spans="1:26" s="1" customFormat="1" ht="11.25" customHeight="1" x14ac:dyDescent="0.25">
      <c r="A101" s="27"/>
      <c r="B101" s="27" t="s">
        <v>56</v>
      </c>
      <c r="C101"/>
      <c r="D101" s="28"/>
      <c r="E101" s="28"/>
      <c r="F101" s="27"/>
      <c r="G101" s="28"/>
      <c r="H101" s="28"/>
      <c r="I101" s="30"/>
      <c r="J101" s="27"/>
      <c r="K101" s="26"/>
      <c r="L101" s="28"/>
      <c r="M101" s="26"/>
      <c r="N101" s="27"/>
      <c r="O101" s="28"/>
      <c r="P101" s="28"/>
      <c r="Q101" s="30"/>
      <c r="R101" s="26"/>
      <c r="S101" s="27"/>
      <c r="T101" s="28"/>
      <c r="U101" s="28"/>
      <c r="V101" s="29"/>
      <c r="W101" s="28"/>
      <c r="X101" s="28"/>
      <c r="Y101" s="30"/>
    </row>
    <row r="102" spans="1:26" s="1" customFormat="1" ht="11.25" customHeight="1" x14ac:dyDescent="0.25">
      <c r="A102" s="27"/>
      <c r="B102" s="23" t="s">
        <v>33</v>
      </c>
      <c r="C102" s="27">
        <v>6</v>
      </c>
      <c r="D102" s="28">
        <f t="shared" si="49"/>
        <v>0.66666666666666663</v>
      </c>
      <c r="E102" s="28"/>
      <c r="F102" s="29">
        <v>3</v>
      </c>
      <c r="G102" s="28">
        <f t="shared" si="50"/>
        <v>0.33333333333333331</v>
      </c>
      <c r="H102" s="28"/>
      <c r="I102" s="30">
        <f t="shared" ref="I102" si="111">SUM(C102,F102)</f>
        <v>9</v>
      </c>
      <c r="J102" s="27"/>
      <c r="K102" s="27">
        <v>0</v>
      </c>
      <c r="L102" s="28">
        <f>IFERROR(K102/Q102,0)</f>
        <v>0</v>
      </c>
      <c r="M102" s="26"/>
      <c r="N102" s="29">
        <v>0</v>
      </c>
      <c r="O102" s="28">
        <f>IFERROR(N102/Q102,0)</f>
        <v>0</v>
      </c>
      <c r="P102" s="28"/>
      <c r="Q102" s="30">
        <f t="shared" ref="Q102" si="112">SUM(K102,N102)</f>
        <v>0</v>
      </c>
      <c r="R102" s="26"/>
      <c r="S102" s="27">
        <f t="shared" ref="S102" si="113">C102+K102</f>
        <v>6</v>
      </c>
      <c r="T102" s="28">
        <f t="shared" si="51"/>
        <v>0.66666666666666663</v>
      </c>
      <c r="U102" s="28"/>
      <c r="V102" s="29">
        <f t="shared" ref="V102" si="114">F102+N102</f>
        <v>3</v>
      </c>
      <c r="W102" s="28">
        <f t="shared" si="52"/>
        <v>0.33333333333333331</v>
      </c>
      <c r="X102" s="28"/>
      <c r="Y102" s="30">
        <f t="shared" ref="Y102" si="115">SUM(S102,V102)</f>
        <v>9</v>
      </c>
    </row>
    <row r="103" spans="1:26" s="1" customFormat="1" ht="11.25" customHeight="1" x14ac:dyDescent="0.25">
      <c r="A103" s="27"/>
      <c r="B103" s="23" t="s">
        <v>36</v>
      </c>
      <c r="C103" s="27">
        <v>4</v>
      </c>
      <c r="D103" s="28">
        <f t="shared" si="49"/>
        <v>0.5714285714285714</v>
      </c>
      <c r="E103" s="28"/>
      <c r="F103" s="29">
        <v>3</v>
      </c>
      <c r="G103" s="28">
        <f t="shared" si="50"/>
        <v>0.42857142857142855</v>
      </c>
      <c r="H103" s="28"/>
      <c r="I103" s="30">
        <f t="shared" ref="I103" si="116">SUM(C103,F103)</f>
        <v>7</v>
      </c>
      <c r="J103" s="27"/>
      <c r="K103" s="27">
        <v>0</v>
      </c>
      <c r="L103" s="28">
        <f t="shared" ref="L103:L115" si="117">IFERROR(K103/Q103,0)</f>
        <v>0</v>
      </c>
      <c r="M103" s="26"/>
      <c r="N103" s="29">
        <v>0</v>
      </c>
      <c r="O103" s="28">
        <f t="shared" ref="O103:O115" si="118">IFERROR(N103/Q103,0)</f>
        <v>0</v>
      </c>
      <c r="P103" s="28"/>
      <c r="Q103" s="30">
        <f t="shared" ref="Q103" si="119">SUM(K103,N103)</f>
        <v>0</v>
      </c>
      <c r="R103" s="26"/>
      <c r="S103" s="27">
        <f t="shared" ref="S103" si="120">C103+K103</f>
        <v>4</v>
      </c>
      <c r="T103" s="28">
        <f t="shared" si="51"/>
        <v>0.5714285714285714</v>
      </c>
      <c r="U103" s="28"/>
      <c r="V103" s="29">
        <f t="shared" ref="V103" si="121">F103+N103</f>
        <v>3</v>
      </c>
      <c r="W103" s="28">
        <f t="shared" si="52"/>
        <v>0.42857142857142855</v>
      </c>
      <c r="X103" s="28"/>
      <c r="Y103" s="30">
        <f t="shared" ref="Y103" si="122">SUM(S103,V103)</f>
        <v>7</v>
      </c>
    </row>
    <row r="104" spans="1:26" s="1" customFormat="1" ht="11.25" customHeight="1" x14ac:dyDescent="0.25">
      <c r="A104" s="27"/>
      <c r="B104" s="23" t="s">
        <v>37</v>
      </c>
      <c r="C104" s="27">
        <v>4</v>
      </c>
      <c r="D104" s="28">
        <f t="shared" si="49"/>
        <v>0.4</v>
      </c>
      <c r="E104" s="28"/>
      <c r="F104" s="29">
        <v>6</v>
      </c>
      <c r="G104" s="28">
        <f t="shared" si="50"/>
        <v>0.6</v>
      </c>
      <c r="H104" s="28"/>
      <c r="I104" s="30">
        <f t="shared" si="53"/>
        <v>10</v>
      </c>
      <c r="J104" s="27"/>
      <c r="K104" s="27">
        <v>1</v>
      </c>
      <c r="L104" s="28">
        <f t="shared" si="117"/>
        <v>1</v>
      </c>
      <c r="M104" s="26"/>
      <c r="N104" s="29">
        <v>0</v>
      </c>
      <c r="O104" s="28">
        <f t="shared" si="118"/>
        <v>0</v>
      </c>
      <c r="P104" s="28"/>
      <c r="Q104" s="30">
        <f t="shared" ref="Q104:Q114" si="123">SUM(K104,N104)</f>
        <v>1</v>
      </c>
      <c r="R104" s="26"/>
      <c r="S104" s="27">
        <f t="shared" si="35"/>
        <v>5</v>
      </c>
      <c r="T104" s="28">
        <f t="shared" si="51"/>
        <v>0.45454545454545453</v>
      </c>
      <c r="U104" s="28"/>
      <c r="V104" s="29">
        <f t="shared" si="36"/>
        <v>6</v>
      </c>
      <c r="W104" s="28">
        <f t="shared" si="52"/>
        <v>0.54545454545454541</v>
      </c>
      <c r="X104" s="28"/>
      <c r="Y104" s="30">
        <f t="shared" ref="Y104:Y114" si="124">SUM(S104,V104)</f>
        <v>11</v>
      </c>
    </row>
    <row r="105" spans="1:26" s="1" customFormat="1" ht="11.25" customHeight="1" x14ac:dyDescent="0.25">
      <c r="A105" s="27"/>
      <c r="B105" s="23" t="s">
        <v>38</v>
      </c>
      <c r="C105" s="27">
        <v>5</v>
      </c>
      <c r="D105" s="28">
        <f t="shared" si="49"/>
        <v>0.7142857142857143</v>
      </c>
      <c r="E105" s="28"/>
      <c r="F105" s="29">
        <v>2</v>
      </c>
      <c r="G105" s="28">
        <f t="shared" si="50"/>
        <v>0.2857142857142857</v>
      </c>
      <c r="H105" s="28"/>
      <c r="I105" s="30">
        <f t="shared" si="53"/>
        <v>7</v>
      </c>
      <c r="J105" s="27"/>
      <c r="K105" s="27">
        <v>0</v>
      </c>
      <c r="L105" s="28">
        <f t="shared" si="117"/>
        <v>0</v>
      </c>
      <c r="M105" s="26"/>
      <c r="N105" s="29">
        <v>0</v>
      </c>
      <c r="O105" s="28">
        <f t="shared" si="118"/>
        <v>0</v>
      </c>
      <c r="P105" s="28"/>
      <c r="Q105" s="30">
        <f t="shared" si="123"/>
        <v>0</v>
      </c>
      <c r="R105" s="26"/>
      <c r="S105" s="27">
        <f t="shared" si="35"/>
        <v>5</v>
      </c>
      <c r="T105" s="28">
        <f t="shared" si="51"/>
        <v>0.7142857142857143</v>
      </c>
      <c r="U105" s="28"/>
      <c r="V105" s="29">
        <f t="shared" si="36"/>
        <v>2</v>
      </c>
      <c r="W105" s="28">
        <f t="shared" si="52"/>
        <v>0.2857142857142857</v>
      </c>
      <c r="X105" s="28"/>
      <c r="Y105" s="30">
        <f t="shared" si="124"/>
        <v>7</v>
      </c>
    </row>
    <row r="106" spans="1:26" s="1" customFormat="1" ht="11.25" customHeight="1" x14ac:dyDescent="0.25">
      <c r="A106" s="27"/>
      <c r="B106" s="23" t="s">
        <v>41</v>
      </c>
      <c r="C106" s="27">
        <v>0</v>
      </c>
      <c r="D106" s="28">
        <f t="shared" si="49"/>
        <v>0</v>
      </c>
      <c r="E106" s="28"/>
      <c r="F106" s="29">
        <v>1</v>
      </c>
      <c r="G106" s="28">
        <f t="shared" si="50"/>
        <v>1</v>
      </c>
      <c r="H106" s="28"/>
      <c r="I106" s="30">
        <f t="shared" ref="I106" si="125">SUM(C106,F106)</f>
        <v>1</v>
      </c>
      <c r="J106" s="27"/>
      <c r="K106" s="27">
        <v>0</v>
      </c>
      <c r="L106" s="28">
        <f t="shared" si="117"/>
        <v>0</v>
      </c>
      <c r="M106" s="26"/>
      <c r="N106" s="29">
        <v>0</v>
      </c>
      <c r="O106" s="28">
        <f t="shared" si="118"/>
        <v>0</v>
      </c>
      <c r="P106" s="28"/>
      <c r="Q106" s="30">
        <f t="shared" ref="Q106" si="126">SUM(K106,N106)</f>
        <v>0</v>
      </c>
      <c r="R106" s="26"/>
      <c r="S106" s="27">
        <f t="shared" ref="S106" si="127">C106+K106</f>
        <v>0</v>
      </c>
      <c r="T106" s="28">
        <f t="shared" si="51"/>
        <v>0</v>
      </c>
      <c r="U106" s="28"/>
      <c r="V106" s="29">
        <f t="shared" ref="V106" si="128">F106+N106</f>
        <v>1</v>
      </c>
      <c r="W106" s="28">
        <f t="shared" si="52"/>
        <v>1</v>
      </c>
      <c r="X106" s="28"/>
      <c r="Y106" s="30">
        <f t="shared" ref="Y106" si="129">SUM(S106,V106)</f>
        <v>1</v>
      </c>
    </row>
    <row r="107" spans="1:26" s="1" customFormat="1" ht="11.25" customHeight="1" x14ac:dyDescent="0.25">
      <c r="A107" s="27"/>
      <c r="B107" s="23" t="s">
        <v>43</v>
      </c>
      <c r="C107" s="27">
        <v>3</v>
      </c>
      <c r="D107" s="28">
        <f t="shared" si="49"/>
        <v>0.5</v>
      </c>
      <c r="E107" s="28"/>
      <c r="F107" s="29">
        <v>3</v>
      </c>
      <c r="G107" s="28">
        <f t="shared" si="50"/>
        <v>0.5</v>
      </c>
      <c r="H107" s="28"/>
      <c r="I107" s="30">
        <f t="shared" si="53"/>
        <v>6</v>
      </c>
      <c r="J107" s="27"/>
      <c r="K107" s="27">
        <v>1</v>
      </c>
      <c r="L107" s="28">
        <f t="shared" si="117"/>
        <v>0.5</v>
      </c>
      <c r="M107" s="26"/>
      <c r="N107" s="29">
        <v>1</v>
      </c>
      <c r="O107" s="28">
        <f t="shared" si="118"/>
        <v>0.5</v>
      </c>
      <c r="P107" s="28"/>
      <c r="Q107" s="30">
        <f t="shared" si="123"/>
        <v>2</v>
      </c>
      <c r="R107" s="26"/>
      <c r="S107" s="27">
        <f t="shared" si="35"/>
        <v>4</v>
      </c>
      <c r="T107" s="28">
        <f t="shared" si="51"/>
        <v>0.5</v>
      </c>
      <c r="U107" s="28"/>
      <c r="V107" s="29">
        <f t="shared" si="36"/>
        <v>4</v>
      </c>
      <c r="W107" s="28">
        <f t="shared" si="52"/>
        <v>0.5</v>
      </c>
      <c r="X107" s="28"/>
      <c r="Y107" s="30">
        <f t="shared" si="124"/>
        <v>8</v>
      </c>
    </row>
    <row r="108" spans="1:26" s="1" customFormat="1" ht="11.25" customHeight="1" x14ac:dyDescent="0.25">
      <c r="A108" s="27"/>
      <c r="B108" s="23" t="s">
        <v>48</v>
      </c>
      <c r="C108" s="27">
        <v>0</v>
      </c>
      <c r="D108" s="28">
        <f t="shared" si="49"/>
        <v>0</v>
      </c>
      <c r="E108" s="28"/>
      <c r="F108" s="29">
        <v>1</v>
      </c>
      <c r="G108" s="28">
        <f t="shared" si="50"/>
        <v>1</v>
      </c>
      <c r="H108" s="28"/>
      <c r="I108" s="30">
        <f t="shared" si="53"/>
        <v>1</v>
      </c>
      <c r="J108" s="27"/>
      <c r="K108" s="27">
        <v>1</v>
      </c>
      <c r="L108" s="28">
        <f t="shared" si="117"/>
        <v>1</v>
      </c>
      <c r="M108" s="26"/>
      <c r="N108" s="29">
        <v>0</v>
      </c>
      <c r="O108" s="28">
        <f t="shared" si="118"/>
        <v>0</v>
      </c>
      <c r="P108" s="28"/>
      <c r="Q108" s="30">
        <f t="shared" si="123"/>
        <v>1</v>
      </c>
      <c r="R108" s="26"/>
      <c r="S108" s="27">
        <f t="shared" si="35"/>
        <v>1</v>
      </c>
      <c r="T108" s="28">
        <f t="shared" si="51"/>
        <v>0.5</v>
      </c>
      <c r="U108" s="28"/>
      <c r="V108" s="29">
        <f t="shared" si="36"/>
        <v>1</v>
      </c>
      <c r="W108" s="28">
        <f t="shared" si="52"/>
        <v>0.5</v>
      </c>
      <c r="X108" s="28"/>
      <c r="Y108" s="30">
        <f t="shared" si="124"/>
        <v>2</v>
      </c>
    </row>
    <row r="109" spans="1:26" s="1" customFormat="1" ht="11.25" customHeight="1" x14ac:dyDescent="0.25">
      <c r="A109" s="27"/>
      <c r="B109" s="23" t="s">
        <v>49</v>
      </c>
      <c r="C109" s="27">
        <v>5</v>
      </c>
      <c r="D109" s="28">
        <f t="shared" si="49"/>
        <v>0.41666666666666669</v>
      </c>
      <c r="E109" s="28"/>
      <c r="F109" s="29">
        <v>7</v>
      </c>
      <c r="G109" s="28">
        <f t="shared" si="50"/>
        <v>0.58333333333333337</v>
      </c>
      <c r="H109" s="28"/>
      <c r="I109" s="30">
        <f t="shared" si="53"/>
        <v>12</v>
      </c>
      <c r="J109" s="27"/>
      <c r="K109" s="27">
        <v>0</v>
      </c>
      <c r="L109" s="28">
        <f t="shared" si="117"/>
        <v>0</v>
      </c>
      <c r="M109" s="26"/>
      <c r="N109" s="29">
        <v>2</v>
      </c>
      <c r="O109" s="28">
        <f t="shared" si="118"/>
        <v>1</v>
      </c>
      <c r="P109" s="28"/>
      <c r="Q109" s="30">
        <f t="shared" si="123"/>
        <v>2</v>
      </c>
      <c r="R109" s="26"/>
      <c r="S109" s="27">
        <f t="shared" si="35"/>
        <v>5</v>
      </c>
      <c r="T109" s="28">
        <f t="shared" si="51"/>
        <v>0.35714285714285715</v>
      </c>
      <c r="U109" s="28"/>
      <c r="V109" s="29">
        <f t="shared" si="36"/>
        <v>9</v>
      </c>
      <c r="W109" s="28">
        <f t="shared" si="52"/>
        <v>0.6428571428571429</v>
      </c>
      <c r="X109" s="28"/>
      <c r="Y109" s="30">
        <f t="shared" si="124"/>
        <v>14</v>
      </c>
    </row>
    <row r="110" spans="1:26" s="1" customFormat="1" ht="11.25" customHeight="1" x14ac:dyDescent="0.25">
      <c r="A110" s="27"/>
      <c r="B110" s="23" t="s">
        <v>50</v>
      </c>
      <c r="C110" s="27">
        <v>23</v>
      </c>
      <c r="D110" s="28">
        <f t="shared" si="49"/>
        <v>0.74193548387096775</v>
      </c>
      <c r="E110" s="28"/>
      <c r="F110" s="29">
        <v>8</v>
      </c>
      <c r="G110" s="28">
        <f t="shared" si="50"/>
        <v>0.25806451612903225</v>
      </c>
      <c r="H110" s="28"/>
      <c r="I110" s="30">
        <f t="shared" si="53"/>
        <v>31</v>
      </c>
      <c r="J110" s="27"/>
      <c r="K110" s="27">
        <v>0</v>
      </c>
      <c r="L110" s="28">
        <f t="shared" si="117"/>
        <v>0</v>
      </c>
      <c r="M110" s="26"/>
      <c r="N110" s="29">
        <v>0</v>
      </c>
      <c r="O110" s="28">
        <f t="shared" si="118"/>
        <v>0</v>
      </c>
      <c r="P110" s="28"/>
      <c r="Q110" s="30">
        <f t="shared" si="123"/>
        <v>0</v>
      </c>
      <c r="R110" s="26"/>
      <c r="S110" s="27">
        <f t="shared" si="35"/>
        <v>23</v>
      </c>
      <c r="T110" s="28">
        <f t="shared" si="51"/>
        <v>0.74193548387096775</v>
      </c>
      <c r="U110" s="28"/>
      <c r="V110" s="29">
        <f t="shared" si="36"/>
        <v>8</v>
      </c>
      <c r="W110" s="28">
        <f t="shared" si="52"/>
        <v>0.25806451612903225</v>
      </c>
      <c r="X110" s="28"/>
      <c r="Y110" s="30">
        <f t="shared" si="124"/>
        <v>31</v>
      </c>
    </row>
    <row r="111" spans="1:26" s="1" customFormat="1" ht="11.25" customHeight="1" x14ac:dyDescent="0.25">
      <c r="A111" s="27"/>
      <c r="B111" s="23" t="s">
        <v>51</v>
      </c>
      <c r="C111" s="27">
        <v>2</v>
      </c>
      <c r="D111" s="28">
        <f t="shared" si="49"/>
        <v>0.66666666666666663</v>
      </c>
      <c r="E111" s="28"/>
      <c r="F111" s="29">
        <v>1</v>
      </c>
      <c r="G111" s="28">
        <f t="shared" si="50"/>
        <v>0.33333333333333331</v>
      </c>
      <c r="H111" s="28"/>
      <c r="I111" s="30">
        <f t="shared" si="53"/>
        <v>3</v>
      </c>
      <c r="J111" s="27"/>
      <c r="K111" s="27">
        <v>2</v>
      </c>
      <c r="L111" s="28">
        <f t="shared" si="117"/>
        <v>0.66666666666666663</v>
      </c>
      <c r="M111" s="26"/>
      <c r="N111" s="29">
        <v>1</v>
      </c>
      <c r="O111" s="28">
        <f t="shared" si="118"/>
        <v>0.33333333333333331</v>
      </c>
      <c r="P111" s="28"/>
      <c r="Q111" s="30">
        <f t="shared" si="123"/>
        <v>3</v>
      </c>
      <c r="R111" s="26"/>
      <c r="S111" s="27">
        <f t="shared" si="35"/>
        <v>4</v>
      </c>
      <c r="T111" s="28">
        <f t="shared" si="51"/>
        <v>0.66666666666666663</v>
      </c>
      <c r="U111" s="28"/>
      <c r="V111" s="29">
        <f t="shared" si="36"/>
        <v>2</v>
      </c>
      <c r="W111" s="28">
        <f t="shared" si="52"/>
        <v>0.33333333333333331</v>
      </c>
      <c r="X111" s="28"/>
      <c r="Y111" s="30">
        <f t="shared" si="124"/>
        <v>6</v>
      </c>
    </row>
    <row r="112" spans="1:26" s="1" customFormat="1" ht="11.25" customHeight="1" x14ac:dyDescent="0.25">
      <c r="A112" s="27"/>
      <c r="B112" s="23" t="s">
        <v>52</v>
      </c>
      <c r="C112" s="27">
        <v>3</v>
      </c>
      <c r="D112" s="28">
        <f t="shared" si="49"/>
        <v>0.75</v>
      </c>
      <c r="E112" s="28"/>
      <c r="F112" s="29">
        <v>1</v>
      </c>
      <c r="G112" s="28">
        <f t="shared" si="50"/>
        <v>0.25</v>
      </c>
      <c r="H112" s="28"/>
      <c r="I112" s="30">
        <f t="shared" si="53"/>
        <v>4</v>
      </c>
      <c r="J112" s="27"/>
      <c r="K112" s="27">
        <v>2</v>
      </c>
      <c r="L112" s="28">
        <f t="shared" si="117"/>
        <v>1</v>
      </c>
      <c r="M112" s="26"/>
      <c r="N112" s="29">
        <v>0</v>
      </c>
      <c r="O112" s="28">
        <f t="shared" si="118"/>
        <v>0</v>
      </c>
      <c r="P112" s="28"/>
      <c r="Q112" s="30">
        <f t="shared" si="123"/>
        <v>2</v>
      </c>
      <c r="R112" s="26"/>
      <c r="S112" s="27">
        <f t="shared" ref="S112:S115" si="130">C112+K112</f>
        <v>5</v>
      </c>
      <c r="T112" s="28">
        <f t="shared" si="51"/>
        <v>0.83333333333333337</v>
      </c>
      <c r="U112" s="28"/>
      <c r="V112" s="29">
        <f t="shared" si="36"/>
        <v>1</v>
      </c>
      <c r="W112" s="28">
        <f t="shared" si="52"/>
        <v>0.16666666666666666</v>
      </c>
      <c r="X112" s="28"/>
      <c r="Y112" s="30">
        <f t="shared" si="124"/>
        <v>6</v>
      </c>
    </row>
    <row r="113" spans="1:26" s="1" customFormat="1" ht="11.25" customHeight="1" x14ac:dyDescent="0.25">
      <c r="A113" s="27"/>
      <c r="B113" s="23" t="s">
        <v>142</v>
      </c>
      <c r="C113" s="27">
        <v>1</v>
      </c>
      <c r="D113" s="28">
        <f t="shared" si="49"/>
        <v>1</v>
      </c>
      <c r="E113" s="28"/>
      <c r="F113" s="29">
        <v>0</v>
      </c>
      <c r="G113" s="28">
        <f t="shared" si="50"/>
        <v>0</v>
      </c>
      <c r="H113" s="28"/>
      <c r="I113" s="30">
        <f t="shared" si="53"/>
        <v>1</v>
      </c>
      <c r="J113" s="27"/>
      <c r="K113" s="27">
        <v>1</v>
      </c>
      <c r="L113" s="28">
        <f t="shared" si="117"/>
        <v>1</v>
      </c>
      <c r="M113" s="26"/>
      <c r="N113" s="29">
        <v>0</v>
      </c>
      <c r="O113" s="28">
        <f t="shared" si="118"/>
        <v>0</v>
      </c>
      <c r="P113" s="28"/>
      <c r="Q113" s="30">
        <f t="shared" si="123"/>
        <v>1</v>
      </c>
      <c r="R113" s="26"/>
      <c r="S113" s="27">
        <f t="shared" si="130"/>
        <v>2</v>
      </c>
      <c r="T113" s="28">
        <f t="shared" si="51"/>
        <v>1</v>
      </c>
      <c r="U113" s="28"/>
      <c r="V113" s="29">
        <f t="shared" si="36"/>
        <v>0</v>
      </c>
      <c r="W113" s="28">
        <f t="shared" si="52"/>
        <v>0</v>
      </c>
      <c r="X113" s="28"/>
      <c r="Y113" s="30">
        <f t="shared" si="124"/>
        <v>2</v>
      </c>
    </row>
    <row r="114" spans="1:26" s="1" customFormat="1" ht="13" x14ac:dyDescent="0.25">
      <c r="A114" s="27"/>
      <c r="B114" s="27" t="s">
        <v>255</v>
      </c>
      <c r="C114" s="27">
        <v>1</v>
      </c>
      <c r="D114" s="28">
        <f t="shared" si="49"/>
        <v>1</v>
      </c>
      <c r="E114" s="28"/>
      <c r="F114" s="29">
        <v>0</v>
      </c>
      <c r="G114" s="28">
        <f t="shared" si="50"/>
        <v>0</v>
      </c>
      <c r="H114" s="28"/>
      <c r="I114" s="30">
        <f t="shared" si="53"/>
        <v>1</v>
      </c>
      <c r="J114" s="27"/>
      <c r="K114" s="27">
        <v>0</v>
      </c>
      <c r="L114" s="28">
        <f t="shared" si="117"/>
        <v>0</v>
      </c>
      <c r="M114" s="26"/>
      <c r="N114" s="29">
        <v>0</v>
      </c>
      <c r="O114" s="28">
        <f t="shared" si="118"/>
        <v>0</v>
      </c>
      <c r="P114" s="28"/>
      <c r="Q114" s="30">
        <f t="shared" si="123"/>
        <v>0</v>
      </c>
      <c r="R114" s="26"/>
      <c r="S114" s="27">
        <f t="shared" si="130"/>
        <v>1</v>
      </c>
      <c r="T114" s="28">
        <f t="shared" si="51"/>
        <v>1</v>
      </c>
      <c r="U114" s="28"/>
      <c r="V114" s="29">
        <f t="shared" ref="V114:V133" si="131">F114+N114</f>
        <v>0</v>
      </c>
      <c r="W114" s="28">
        <f t="shared" si="52"/>
        <v>0</v>
      </c>
      <c r="X114" s="28"/>
      <c r="Y114" s="30">
        <f t="shared" si="124"/>
        <v>1</v>
      </c>
    </row>
    <row r="115" spans="1:26" s="1" customFormat="1" ht="11.25" customHeight="1" x14ac:dyDescent="0.25">
      <c r="A115" s="27"/>
      <c r="B115" s="27" t="s">
        <v>245</v>
      </c>
      <c r="C115" s="27">
        <v>3</v>
      </c>
      <c r="D115" s="28">
        <f t="shared" si="49"/>
        <v>0.75</v>
      </c>
      <c r="E115" s="28"/>
      <c r="F115" s="29">
        <v>1</v>
      </c>
      <c r="G115" s="28">
        <f t="shared" si="50"/>
        <v>0.25</v>
      </c>
      <c r="H115" s="28"/>
      <c r="I115" s="30">
        <f t="shared" ref="I115" si="132">SUM(C115,F115)</f>
        <v>4</v>
      </c>
      <c r="J115" s="27"/>
      <c r="K115" s="27">
        <v>0</v>
      </c>
      <c r="L115" s="28">
        <f t="shared" si="117"/>
        <v>0</v>
      </c>
      <c r="M115" s="26"/>
      <c r="N115" s="29">
        <v>0</v>
      </c>
      <c r="O115" s="28">
        <f t="shared" si="118"/>
        <v>0</v>
      </c>
      <c r="P115" s="28"/>
      <c r="Q115" s="30">
        <f t="shared" ref="Q115" si="133">SUM(K115,N115)</f>
        <v>0</v>
      </c>
      <c r="R115" s="26"/>
      <c r="S115" s="27">
        <f t="shared" si="130"/>
        <v>3</v>
      </c>
      <c r="T115" s="28">
        <f t="shared" si="51"/>
        <v>0.75</v>
      </c>
      <c r="U115" s="28"/>
      <c r="V115" s="29">
        <f t="shared" ref="V115" si="134">F115+N115</f>
        <v>1</v>
      </c>
      <c r="W115" s="28">
        <f t="shared" si="52"/>
        <v>0.25</v>
      </c>
      <c r="X115" s="28"/>
      <c r="Y115" s="30">
        <f t="shared" ref="Y115" si="135">SUM(S115,V115)</f>
        <v>4</v>
      </c>
    </row>
    <row r="116" spans="1:26" s="1" customFormat="1" ht="6.65" customHeight="1" x14ac:dyDescent="0.25">
      <c r="A116" s="27"/>
      <c r="B116" s="27"/>
      <c r="C116" s="27"/>
      <c r="D116" s="28"/>
      <c r="E116" s="28"/>
      <c r="F116" s="29"/>
      <c r="G116" s="28"/>
      <c r="H116" s="28"/>
      <c r="I116" s="30"/>
      <c r="J116" s="27"/>
      <c r="K116" s="27"/>
      <c r="L116" s="28"/>
      <c r="M116" s="26"/>
      <c r="N116" s="27"/>
      <c r="O116" s="28"/>
      <c r="P116" s="28"/>
      <c r="Q116" s="30"/>
      <c r="R116" s="26"/>
      <c r="S116" s="27"/>
      <c r="T116" s="28"/>
      <c r="U116" s="28"/>
      <c r="V116" s="29"/>
      <c r="W116" s="28"/>
      <c r="X116" s="28"/>
      <c r="Y116" s="30"/>
    </row>
    <row r="117" spans="1:26" s="1" customFormat="1" ht="11.25" customHeight="1" x14ac:dyDescent="0.25">
      <c r="A117" s="14" t="s">
        <v>190</v>
      </c>
      <c r="B117" s="27"/>
      <c r="C117"/>
      <c r="D117" s="28"/>
      <c r="E117" s="28"/>
      <c r="F117" s="29"/>
      <c r="G117" s="28"/>
      <c r="H117" s="28"/>
      <c r="I117" s="30"/>
      <c r="J117" s="27"/>
      <c r="K117" s="27"/>
      <c r="L117" s="28"/>
      <c r="M117" s="26"/>
      <c r="N117" s="29"/>
      <c r="O117" s="28"/>
      <c r="P117" s="28"/>
      <c r="Q117" s="30"/>
      <c r="R117" s="26"/>
      <c r="S117" s="27"/>
      <c r="T117" s="28"/>
      <c r="U117" s="28"/>
      <c r="V117" s="29"/>
      <c r="W117" s="28"/>
      <c r="X117" s="28"/>
      <c r="Y117" s="30"/>
    </row>
    <row r="118" spans="1:26" s="1" customFormat="1" ht="11.25" customHeight="1" x14ac:dyDescent="0.25">
      <c r="A118" s="27"/>
      <c r="B118" s="27" t="s">
        <v>57</v>
      </c>
      <c r="C118" s="26"/>
      <c r="D118" s="28"/>
      <c r="E118" s="28"/>
      <c r="F118" s="29"/>
      <c r="G118" s="28"/>
      <c r="H118" s="28"/>
      <c r="I118" s="30"/>
      <c r="J118" s="27"/>
      <c r="K118" s="27"/>
      <c r="L118" s="28"/>
      <c r="M118" s="26"/>
      <c r="N118" s="29"/>
      <c r="O118" s="28"/>
      <c r="P118" s="28"/>
      <c r="Q118" s="30"/>
      <c r="R118" s="26"/>
      <c r="S118" s="27"/>
      <c r="T118" s="28"/>
      <c r="U118" s="28"/>
      <c r="V118" s="29"/>
      <c r="W118" s="28"/>
      <c r="X118" s="28"/>
      <c r="Y118" s="30"/>
    </row>
    <row r="119" spans="1:26" s="1" customFormat="1" ht="11.25" customHeight="1" x14ac:dyDescent="0.25">
      <c r="A119" s="27"/>
      <c r="B119" s="23" t="s">
        <v>33</v>
      </c>
      <c r="C119" s="27">
        <v>0</v>
      </c>
      <c r="D119" s="28">
        <f t="shared" ref="D119" si="136">IFERROR(C119/I119,0)</f>
        <v>0</v>
      </c>
      <c r="E119" s="28"/>
      <c r="F119" s="29">
        <v>1</v>
      </c>
      <c r="G119" s="28">
        <f t="shared" ref="G119" si="137">IFERROR(F119/I119,0)</f>
        <v>1</v>
      </c>
      <c r="H119" s="28"/>
      <c r="I119" s="30">
        <f t="shared" ref="I119:I123" si="138">SUM(C119,F119)</f>
        <v>1</v>
      </c>
      <c r="J119" s="27"/>
      <c r="K119" s="27">
        <v>1</v>
      </c>
      <c r="L119" s="28">
        <f t="shared" ref="L119" si="139">IFERROR(K119/Q119,0)</f>
        <v>1</v>
      </c>
      <c r="M119" s="26"/>
      <c r="N119" s="27">
        <v>0</v>
      </c>
      <c r="O119" s="28">
        <f t="shared" ref="O119" si="140">IFERROR(N119/Q119,0)</f>
        <v>0</v>
      </c>
      <c r="P119" s="28"/>
      <c r="Q119" s="30">
        <f t="shared" ref="Q119:Q123" si="141">SUM(K119,N119)</f>
        <v>1</v>
      </c>
      <c r="R119" s="26"/>
      <c r="S119" s="27">
        <f t="shared" ref="S119" si="142">C119+K119</f>
        <v>1</v>
      </c>
      <c r="T119" s="28">
        <f t="shared" ref="T119" si="143">IFERROR(S119/Y119,0)</f>
        <v>0.5</v>
      </c>
      <c r="U119" s="28"/>
      <c r="V119" s="29">
        <f t="shared" ref="V119" si="144">F119+N119</f>
        <v>1</v>
      </c>
      <c r="W119" s="28">
        <f t="shared" ref="W119" si="145">IFERROR(V119/Y119,0)</f>
        <v>0.5</v>
      </c>
      <c r="X119" s="28"/>
      <c r="Y119" s="30">
        <f t="shared" ref="Y119:Y123" si="146">SUM(S119,V119)</f>
        <v>2</v>
      </c>
    </row>
    <row r="120" spans="1:26" s="1" customFormat="1" ht="13" x14ac:dyDescent="0.25">
      <c r="A120" s="27"/>
      <c r="B120" s="23" t="s">
        <v>247</v>
      </c>
      <c r="C120" s="27">
        <v>1</v>
      </c>
      <c r="D120" s="28">
        <f t="shared" ref="D120" si="147">IFERROR(C120/I120,0)</f>
        <v>1</v>
      </c>
      <c r="E120" s="28"/>
      <c r="F120" s="29">
        <v>0</v>
      </c>
      <c r="G120" s="28">
        <f t="shared" ref="G120" si="148">IFERROR(F120/I120,0)</f>
        <v>0</v>
      </c>
      <c r="H120" s="28"/>
      <c r="I120" s="30">
        <f t="shared" si="138"/>
        <v>1</v>
      </c>
      <c r="J120" s="27"/>
      <c r="K120" s="27">
        <v>0</v>
      </c>
      <c r="L120" s="28">
        <f t="shared" ref="L120" si="149">IFERROR(K120/Q120,0)</f>
        <v>0</v>
      </c>
      <c r="M120" s="26"/>
      <c r="N120" s="27">
        <v>0</v>
      </c>
      <c r="O120" s="28">
        <f t="shared" ref="O120" si="150">IFERROR(N120/Q120,0)</f>
        <v>0</v>
      </c>
      <c r="P120" s="28"/>
      <c r="Q120" s="30">
        <f t="shared" si="141"/>
        <v>0</v>
      </c>
      <c r="R120" s="26"/>
      <c r="S120" s="27">
        <f t="shared" ref="S120:S133" si="151">C120+K120</f>
        <v>1</v>
      </c>
      <c r="T120" s="28">
        <f t="shared" ref="T120" si="152">IFERROR(S120/Y120,0)</f>
        <v>1</v>
      </c>
      <c r="U120" s="28"/>
      <c r="V120" s="29">
        <f t="shared" si="131"/>
        <v>0</v>
      </c>
      <c r="W120" s="28">
        <f t="shared" ref="W120" si="153">IFERROR(V120/Y120,0)</f>
        <v>0</v>
      </c>
      <c r="X120" s="28"/>
      <c r="Y120" s="30">
        <f t="shared" si="146"/>
        <v>1</v>
      </c>
    </row>
    <row r="121" spans="1:26" s="1" customFormat="1" ht="12.25" customHeight="1" x14ac:dyDescent="0.25">
      <c r="A121" s="27"/>
      <c r="B121" s="23" t="s">
        <v>200</v>
      </c>
      <c r="C121" s="27">
        <v>3</v>
      </c>
      <c r="D121" s="28">
        <f t="shared" si="49"/>
        <v>0.75</v>
      </c>
      <c r="E121" s="28"/>
      <c r="F121" s="29">
        <v>1</v>
      </c>
      <c r="G121" s="28">
        <f t="shared" si="50"/>
        <v>0.25</v>
      </c>
      <c r="H121" s="28"/>
      <c r="I121" s="30">
        <f t="shared" si="138"/>
        <v>4</v>
      </c>
      <c r="J121" s="27"/>
      <c r="K121" s="27">
        <v>0</v>
      </c>
      <c r="L121" s="28">
        <f t="shared" ref="L121:L131" si="154">IFERROR(K121/Q121,0)</f>
        <v>0</v>
      </c>
      <c r="M121" s="26"/>
      <c r="N121" s="27">
        <v>0</v>
      </c>
      <c r="O121" s="28">
        <f t="shared" ref="O121:O131" si="155">IFERROR(N121/Q121,0)</f>
        <v>0</v>
      </c>
      <c r="P121" s="28"/>
      <c r="Q121" s="30">
        <f t="shared" si="141"/>
        <v>0</v>
      </c>
      <c r="R121" s="26"/>
      <c r="S121" s="27">
        <f t="shared" ref="S121" si="156">C121+K121</f>
        <v>3</v>
      </c>
      <c r="T121" s="28">
        <f t="shared" si="51"/>
        <v>0.75</v>
      </c>
      <c r="U121" s="28"/>
      <c r="V121" s="29">
        <f t="shared" ref="V121" si="157">F121+N121</f>
        <v>1</v>
      </c>
      <c r="W121" s="28">
        <f t="shared" si="52"/>
        <v>0.25</v>
      </c>
      <c r="X121" s="28"/>
      <c r="Y121" s="30">
        <f t="shared" si="146"/>
        <v>4</v>
      </c>
    </row>
    <row r="122" spans="1:26" s="3" customFormat="1" ht="11.25" customHeight="1" x14ac:dyDescent="0.25">
      <c r="A122" s="27"/>
      <c r="B122" s="27" t="s">
        <v>174</v>
      </c>
      <c r="C122" s="27">
        <v>10</v>
      </c>
      <c r="D122" s="28">
        <f t="shared" si="49"/>
        <v>0.83333333333333337</v>
      </c>
      <c r="E122" s="28"/>
      <c r="F122" s="29">
        <v>2</v>
      </c>
      <c r="G122" s="28">
        <f t="shared" si="50"/>
        <v>0.16666666666666666</v>
      </c>
      <c r="H122" s="28"/>
      <c r="I122" s="30">
        <f t="shared" si="138"/>
        <v>12</v>
      </c>
      <c r="J122" s="27"/>
      <c r="K122" s="27">
        <v>0</v>
      </c>
      <c r="L122" s="28">
        <f t="shared" si="154"/>
        <v>0</v>
      </c>
      <c r="M122" s="26"/>
      <c r="N122" s="27">
        <v>0</v>
      </c>
      <c r="O122" s="28">
        <f t="shared" si="155"/>
        <v>0</v>
      </c>
      <c r="P122" s="28"/>
      <c r="Q122" s="30">
        <f t="shared" si="141"/>
        <v>0</v>
      </c>
      <c r="R122" s="26"/>
      <c r="S122" s="27">
        <f t="shared" si="151"/>
        <v>10</v>
      </c>
      <c r="T122" s="28">
        <f t="shared" si="51"/>
        <v>0.83333333333333337</v>
      </c>
      <c r="U122" s="28"/>
      <c r="V122" s="29">
        <f t="shared" si="131"/>
        <v>2</v>
      </c>
      <c r="W122" s="28">
        <f t="shared" si="52"/>
        <v>0.16666666666666666</v>
      </c>
      <c r="X122" s="28"/>
      <c r="Y122" s="30">
        <f t="shared" si="146"/>
        <v>12</v>
      </c>
      <c r="Z122" s="1"/>
    </row>
    <row r="123" spans="1:26" s="24" customFormat="1" ht="11.25" customHeight="1" x14ac:dyDescent="0.25">
      <c r="A123" s="27"/>
      <c r="B123" s="27" t="s">
        <v>201</v>
      </c>
      <c r="C123" s="27">
        <v>2</v>
      </c>
      <c r="D123" s="28">
        <f t="shared" si="49"/>
        <v>1</v>
      </c>
      <c r="E123" s="28"/>
      <c r="F123" s="29">
        <v>0</v>
      </c>
      <c r="G123" s="28">
        <f t="shared" si="50"/>
        <v>0</v>
      </c>
      <c r="H123" s="28"/>
      <c r="I123" s="30">
        <f t="shared" si="138"/>
        <v>2</v>
      </c>
      <c r="J123" s="27"/>
      <c r="K123" s="27">
        <v>0</v>
      </c>
      <c r="L123" s="28">
        <f t="shared" si="154"/>
        <v>0</v>
      </c>
      <c r="M123" s="26"/>
      <c r="N123" s="27">
        <v>0</v>
      </c>
      <c r="O123" s="28">
        <f t="shared" si="155"/>
        <v>0</v>
      </c>
      <c r="P123" s="28"/>
      <c r="Q123" s="30">
        <f t="shared" si="141"/>
        <v>0</v>
      </c>
      <c r="R123" s="26"/>
      <c r="S123" s="27">
        <f t="shared" ref="S123" si="158">C123+K123</f>
        <v>2</v>
      </c>
      <c r="T123" s="28">
        <f t="shared" si="51"/>
        <v>1</v>
      </c>
      <c r="U123" s="28"/>
      <c r="V123" s="29">
        <f t="shared" ref="V123" si="159">F123+N123</f>
        <v>0</v>
      </c>
      <c r="W123" s="28">
        <f t="shared" si="52"/>
        <v>0</v>
      </c>
      <c r="X123" s="28"/>
      <c r="Y123" s="30">
        <f t="shared" si="146"/>
        <v>2</v>
      </c>
      <c r="Z123" s="1"/>
    </row>
    <row r="124" spans="1:26" s="1" customFormat="1" ht="11.25" customHeight="1" x14ac:dyDescent="0.25">
      <c r="A124" s="27"/>
      <c r="B124" s="23" t="s">
        <v>43</v>
      </c>
      <c r="C124" s="27">
        <v>5</v>
      </c>
      <c r="D124" s="28">
        <f t="shared" si="49"/>
        <v>0.83333333333333337</v>
      </c>
      <c r="E124" s="28"/>
      <c r="F124" s="29">
        <v>1</v>
      </c>
      <c r="G124" s="28">
        <f t="shared" si="50"/>
        <v>0.16666666666666666</v>
      </c>
      <c r="H124" s="28"/>
      <c r="I124" s="30">
        <f t="shared" si="53"/>
        <v>6</v>
      </c>
      <c r="J124" s="27"/>
      <c r="K124" s="27">
        <v>1</v>
      </c>
      <c r="L124" s="28">
        <f t="shared" si="154"/>
        <v>1</v>
      </c>
      <c r="M124" s="26"/>
      <c r="N124" s="27">
        <v>0</v>
      </c>
      <c r="O124" s="28">
        <f t="shared" si="155"/>
        <v>0</v>
      </c>
      <c r="P124" s="28"/>
      <c r="Q124" s="30">
        <f t="shared" ref="Q124" si="160">SUM(K124,N124)</f>
        <v>1</v>
      </c>
      <c r="R124" s="26"/>
      <c r="S124" s="27">
        <f t="shared" si="151"/>
        <v>6</v>
      </c>
      <c r="T124" s="28">
        <f t="shared" si="51"/>
        <v>0.8571428571428571</v>
      </c>
      <c r="U124" s="28"/>
      <c r="V124" s="29">
        <f t="shared" si="131"/>
        <v>1</v>
      </c>
      <c r="W124" s="28">
        <f t="shared" si="52"/>
        <v>0.14285714285714285</v>
      </c>
      <c r="X124" s="28"/>
      <c r="Y124" s="30">
        <f t="shared" ref="Y124" si="161">SUM(S124,V124)</f>
        <v>7</v>
      </c>
    </row>
    <row r="125" spans="1:26" s="1" customFormat="1" ht="11.25" customHeight="1" x14ac:dyDescent="0.25">
      <c r="A125" s="27"/>
      <c r="B125" s="23" t="s">
        <v>46</v>
      </c>
      <c r="C125" s="27">
        <v>3</v>
      </c>
      <c r="D125" s="28">
        <f t="shared" si="49"/>
        <v>1</v>
      </c>
      <c r="E125" s="28"/>
      <c r="F125" s="29">
        <v>0</v>
      </c>
      <c r="G125" s="28">
        <f t="shared" si="50"/>
        <v>0</v>
      </c>
      <c r="H125" s="28"/>
      <c r="I125" s="30">
        <f>SUM(C125,F125)</f>
        <v>3</v>
      </c>
      <c r="J125" s="27"/>
      <c r="K125" s="27">
        <v>0</v>
      </c>
      <c r="L125" s="28">
        <f t="shared" si="154"/>
        <v>0</v>
      </c>
      <c r="M125" s="26"/>
      <c r="N125" s="27">
        <v>0</v>
      </c>
      <c r="O125" s="28">
        <f t="shared" si="155"/>
        <v>0</v>
      </c>
      <c r="P125" s="28"/>
      <c r="Q125" s="30">
        <f>SUM(K125,N125)</f>
        <v>0</v>
      </c>
      <c r="R125" s="26"/>
      <c r="S125" s="27">
        <f t="shared" ref="S125:S127" si="162">C125+K125</f>
        <v>3</v>
      </c>
      <c r="T125" s="28">
        <f t="shared" si="51"/>
        <v>1</v>
      </c>
      <c r="U125" s="28"/>
      <c r="V125" s="29">
        <f t="shared" ref="V125:V127" si="163">F125+N125</f>
        <v>0</v>
      </c>
      <c r="W125" s="28">
        <f t="shared" si="52"/>
        <v>0</v>
      </c>
      <c r="X125" s="28"/>
      <c r="Y125" s="30">
        <f>SUM(S125,V125)</f>
        <v>3</v>
      </c>
    </row>
    <row r="126" spans="1:26" s="1" customFormat="1" ht="11.25" customHeight="1" x14ac:dyDescent="0.25">
      <c r="A126" s="27"/>
      <c r="B126" s="23" t="s">
        <v>48</v>
      </c>
      <c r="C126" s="27">
        <v>0</v>
      </c>
      <c r="D126" s="28">
        <f t="shared" ref="D126" si="164">IFERROR(C126/I126,0)</f>
        <v>0</v>
      </c>
      <c r="E126" s="28"/>
      <c r="F126" s="29">
        <v>1</v>
      </c>
      <c r="G126" s="28">
        <f t="shared" ref="G126" si="165">IFERROR(F126/I126,0)</f>
        <v>1</v>
      </c>
      <c r="H126" s="28"/>
      <c r="I126" s="30">
        <f>SUM(C126,F126)</f>
        <v>1</v>
      </c>
      <c r="J126" s="27"/>
      <c r="K126" s="27">
        <v>0</v>
      </c>
      <c r="L126" s="28">
        <f t="shared" ref="L126" si="166">IFERROR(K126/Q126,0)</f>
        <v>0</v>
      </c>
      <c r="M126" s="26"/>
      <c r="N126" s="27">
        <v>0</v>
      </c>
      <c r="O126" s="28">
        <f t="shared" ref="O126" si="167">IFERROR(N126/Q126,0)</f>
        <v>0</v>
      </c>
      <c r="P126" s="28"/>
      <c r="Q126" s="30">
        <f>SUM(K126,N126)</f>
        <v>0</v>
      </c>
      <c r="R126" s="26"/>
      <c r="S126" s="27">
        <f t="shared" ref="S126" si="168">C126+K126</f>
        <v>0</v>
      </c>
      <c r="T126" s="28">
        <f t="shared" ref="T126" si="169">IFERROR(S126/Y126,0)</f>
        <v>0</v>
      </c>
      <c r="U126" s="28"/>
      <c r="V126" s="29">
        <f t="shared" ref="V126" si="170">F126+N126</f>
        <v>1</v>
      </c>
      <c r="W126" s="28">
        <f t="shared" ref="W126" si="171">IFERROR(V126/Y126,0)</f>
        <v>1</v>
      </c>
      <c r="X126" s="28"/>
      <c r="Y126" s="30">
        <f>SUM(S126,V126)</f>
        <v>1</v>
      </c>
    </row>
    <row r="127" spans="1:26" s="1" customFormat="1" ht="11.25" customHeight="1" x14ac:dyDescent="0.25">
      <c r="A127" s="27"/>
      <c r="B127" s="23" t="s">
        <v>49</v>
      </c>
      <c r="C127" s="27">
        <v>1</v>
      </c>
      <c r="D127" s="28">
        <f t="shared" si="49"/>
        <v>0.5</v>
      </c>
      <c r="E127" s="28"/>
      <c r="F127" s="29">
        <v>1</v>
      </c>
      <c r="G127" s="28">
        <f t="shared" si="50"/>
        <v>0.5</v>
      </c>
      <c r="H127" s="28"/>
      <c r="I127" s="30">
        <f>SUM(C127,F127)</f>
        <v>2</v>
      </c>
      <c r="J127" s="27"/>
      <c r="K127" s="27">
        <v>0</v>
      </c>
      <c r="L127" s="28">
        <f t="shared" si="154"/>
        <v>0</v>
      </c>
      <c r="M127" s="26"/>
      <c r="N127" s="27">
        <v>0</v>
      </c>
      <c r="O127" s="28">
        <f t="shared" si="155"/>
        <v>0</v>
      </c>
      <c r="P127" s="28"/>
      <c r="Q127" s="30">
        <f>SUM(K127,N127)</f>
        <v>0</v>
      </c>
      <c r="R127" s="26"/>
      <c r="S127" s="27">
        <f t="shared" si="162"/>
        <v>1</v>
      </c>
      <c r="T127" s="28">
        <f t="shared" si="51"/>
        <v>0.5</v>
      </c>
      <c r="U127" s="28"/>
      <c r="V127" s="29">
        <f t="shared" si="163"/>
        <v>1</v>
      </c>
      <c r="W127" s="28">
        <f t="shared" si="52"/>
        <v>0.5</v>
      </c>
      <c r="X127" s="28"/>
      <c r="Y127" s="30">
        <f>SUM(S127,V127)</f>
        <v>2</v>
      </c>
    </row>
    <row r="128" spans="1:26" s="1" customFormat="1" ht="11.25" customHeight="1" x14ac:dyDescent="0.25">
      <c r="A128" s="27"/>
      <c r="B128" s="23" t="s">
        <v>50</v>
      </c>
      <c r="C128" s="27">
        <v>14</v>
      </c>
      <c r="D128" s="28">
        <f t="shared" si="49"/>
        <v>0.875</v>
      </c>
      <c r="E128" s="28"/>
      <c r="F128" s="29">
        <v>2</v>
      </c>
      <c r="G128" s="28">
        <f t="shared" si="50"/>
        <v>0.125</v>
      </c>
      <c r="H128" s="28"/>
      <c r="I128" s="30">
        <f>SUM(C128,F128)</f>
        <v>16</v>
      </c>
      <c r="J128" s="27"/>
      <c r="K128" s="27">
        <v>1</v>
      </c>
      <c r="L128" s="28">
        <f t="shared" si="154"/>
        <v>1</v>
      </c>
      <c r="M128" s="26"/>
      <c r="N128" s="27">
        <v>0</v>
      </c>
      <c r="O128" s="28">
        <f t="shared" si="155"/>
        <v>0</v>
      </c>
      <c r="P128" s="28"/>
      <c r="Q128" s="30">
        <f>SUM(K128,N128)</f>
        <v>1</v>
      </c>
      <c r="R128" s="26"/>
      <c r="S128" s="27">
        <f t="shared" si="151"/>
        <v>15</v>
      </c>
      <c r="T128" s="28">
        <f t="shared" si="51"/>
        <v>0.88235294117647056</v>
      </c>
      <c r="U128" s="28"/>
      <c r="V128" s="29">
        <f t="shared" si="131"/>
        <v>2</v>
      </c>
      <c r="W128" s="28">
        <f t="shared" si="52"/>
        <v>0.11764705882352941</v>
      </c>
      <c r="X128" s="28"/>
      <c r="Y128" s="30">
        <f>SUM(S128,V128)</f>
        <v>17</v>
      </c>
    </row>
    <row r="129" spans="1:26" s="1" customFormat="1" ht="11.25" customHeight="1" x14ac:dyDescent="0.25">
      <c r="A129" s="27"/>
      <c r="B129" s="23" t="s">
        <v>52</v>
      </c>
      <c r="C129" s="27">
        <v>1</v>
      </c>
      <c r="D129" s="28">
        <f t="shared" ref="D129:D195" si="172">IFERROR(C129/I129,0)</f>
        <v>0.5</v>
      </c>
      <c r="E129" s="28"/>
      <c r="F129" s="29">
        <v>1</v>
      </c>
      <c r="G129" s="28">
        <f t="shared" ref="G129:G195" si="173">IFERROR(F129/I129,0)</f>
        <v>0.5</v>
      </c>
      <c r="H129" s="28"/>
      <c r="I129" s="30">
        <f>SUM(C129,F129)</f>
        <v>2</v>
      </c>
      <c r="J129" s="27"/>
      <c r="K129" s="27">
        <v>0</v>
      </c>
      <c r="L129" s="28">
        <f t="shared" si="154"/>
        <v>0</v>
      </c>
      <c r="M129" s="26"/>
      <c r="N129" s="27">
        <v>0</v>
      </c>
      <c r="O129" s="28">
        <f t="shared" si="155"/>
        <v>0</v>
      </c>
      <c r="P129" s="28"/>
      <c r="Q129" s="30">
        <f>SUM(K129,N129)</f>
        <v>0</v>
      </c>
      <c r="R129" s="26"/>
      <c r="S129" s="27">
        <f t="shared" ref="S129:S130" si="174">C129+K129</f>
        <v>1</v>
      </c>
      <c r="T129" s="28">
        <f t="shared" ref="T129:T195" si="175">IFERROR(S129/Y129,0)</f>
        <v>0.5</v>
      </c>
      <c r="U129" s="28"/>
      <c r="V129" s="29">
        <f t="shared" ref="V129:V130" si="176">F129+N129</f>
        <v>1</v>
      </c>
      <c r="W129" s="28">
        <f t="shared" ref="W129:W195" si="177">IFERROR(V129/Y129,0)</f>
        <v>0.5</v>
      </c>
      <c r="X129" s="28"/>
      <c r="Y129" s="30">
        <f>SUM(S129,V129)</f>
        <v>2</v>
      </c>
    </row>
    <row r="130" spans="1:26" s="1" customFormat="1" ht="11.25" customHeight="1" x14ac:dyDescent="0.25">
      <c r="A130" s="27"/>
      <c r="B130" s="23" t="s">
        <v>53</v>
      </c>
      <c r="C130" s="27">
        <v>2</v>
      </c>
      <c r="D130" s="28">
        <f t="shared" ref="D130" si="178">IFERROR(C130/I130,0)</f>
        <v>1</v>
      </c>
      <c r="E130" s="28"/>
      <c r="F130" s="29">
        <v>0</v>
      </c>
      <c r="G130" s="28">
        <f t="shared" ref="G130" si="179">IFERROR(F130/I130,0)</f>
        <v>0</v>
      </c>
      <c r="H130" s="28"/>
      <c r="I130" s="30">
        <f t="shared" ref="I130" si="180">SUM(C130,F130)</f>
        <v>2</v>
      </c>
      <c r="J130" s="27"/>
      <c r="K130" s="27">
        <v>1</v>
      </c>
      <c r="L130" s="28">
        <f t="shared" ref="L130" si="181">IFERROR(K130/Q130,0)</f>
        <v>1</v>
      </c>
      <c r="M130" s="26"/>
      <c r="N130" s="27">
        <v>0</v>
      </c>
      <c r="O130" s="28">
        <f t="shared" ref="O130" si="182">IFERROR(N130/Q130,0)</f>
        <v>0</v>
      </c>
      <c r="P130" s="28"/>
      <c r="Q130" s="30">
        <f t="shared" ref="Q130" si="183">SUM(K130,N130)</f>
        <v>1</v>
      </c>
      <c r="R130" s="26"/>
      <c r="S130" s="27">
        <f t="shared" si="174"/>
        <v>3</v>
      </c>
      <c r="T130" s="28">
        <f t="shared" ref="T130" si="184">IFERROR(S130/Y130,0)</f>
        <v>1</v>
      </c>
      <c r="U130" s="28"/>
      <c r="V130" s="29">
        <f t="shared" si="176"/>
        <v>0</v>
      </c>
      <c r="W130" s="28">
        <f t="shared" ref="W130" si="185">IFERROR(V130/Y130,0)</f>
        <v>0</v>
      </c>
      <c r="X130" s="28"/>
      <c r="Y130" s="30">
        <f t="shared" ref="Y130" si="186">SUM(S130,V130)</f>
        <v>3</v>
      </c>
    </row>
    <row r="131" spans="1:26" s="1" customFormat="1" ht="11.25" customHeight="1" x14ac:dyDescent="0.25">
      <c r="A131" s="27"/>
      <c r="B131" s="27" t="s">
        <v>58</v>
      </c>
      <c r="C131" s="27">
        <v>9</v>
      </c>
      <c r="D131" s="28">
        <f t="shared" si="172"/>
        <v>0.81818181818181823</v>
      </c>
      <c r="E131" s="28"/>
      <c r="F131" s="29">
        <v>2</v>
      </c>
      <c r="G131" s="28">
        <f t="shared" si="173"/>
        <v>0.18181818181818182</v>
      </c>
      <c r="H131" s="28"/>
      <c r="I131" s="30">
        <f t="shared" si="53"/>
        <v>11</v>
      </c>
      <c r="J131" s="27"/>
      <c r="K131" s="27">
        <v>0</v>
      </c>
      <c r="L131" s="28">
        <f t="shared" si="154"/>
        <v>0</v>
      </c>
      <c r="M131" s="26"/>
      <c r="N131" s="27">
        <v>0</v>
      </c>
      <c r="O131" s="28">
        <f t="shared" si="155"/>
        <v>0</v>
      </c>
      <c r="P131" s="28"/>
      <c r="Q131" s="30">
        <f t="shared" ref="Q131" si="187">SUM(K131,N131)</f>
        <v>0</v>
      </c>
      <c r="R131" s="26"/>
      <c r="S131" s="27">
        <f t="shared" si="151"/>
        <v>9</v>
      </c>
      <c r="T131" s="28">
        <f t="shared" si="175"/>
        <v>0.81818181818181823</v>
      </c>
      <c r="U131" s="28"/>
      <c r="V131" s="29">
        <f t="shared" si="131"/>
        <v>2</v>
      </c>
      <c r="W131" s="28">
        <f t="shared" si="177"/>
        <v>0.18181818181818182</v>
      </c>
      <c r="X131" s="28"/>
      <c r="Y131" s="30">
        <f t="shared" ref="Y131" si="188">SUM(S131,V131)</f>
        <v>11</v>
      </c>
    </row>
    <row r="132" spans="1:26" s="1" customFormat="1" ht="10" customHeight="1" x14ac:dyDescent="0.25">
      <c r="A132" s="27"/>
      <c r="B132" s="27"/>
      <c r="C132"/>
      <c r="D132" s="28"/>
      <c r="E132" s="27"/>
      <c r="F132" s="27"/>
      <c r="G132" s="28"/>
      <c r="H132" s="28"/>
      <c r="I132" s="30"/>
      <c r="J132" s="27"/>
      <c r="K132" s="27"/>
      <c r="L132" s="28"/>
      <c r="M132" s="26"/>
      <c r="N132" s="27"/>
      <c r="O132" s="28"/>
      <c r="P132" s="28"/>
      <c r="Q132" s="30"/>
      <c r="R132" s="26"/>
      <c r="S132" s="27"/>
      <c r="T132" s="28"/>
      <c r="U132" s="28"/>
      <c r="V132" s="29"/>
      <c r="W132" s="28"/>
      <c r="X132" s="28"/>
      <c r="Y132" s="30"/>
    </row>
    <row r="133" spans="1:26" s="2" customFormat="1" ht="11.25" customHeight="1" x14ac:dyDescent="0.25">
      <c r="A133" s="14"/>
      <c r="B133" s="47" t="s">
        <v>198</v>
      </c>
      <c r="C133" s="14">
        <f>SUM(C52:C132)</f>
        <v>615</v>
      </c>
      <c r="D133" s="28">
        <f t="shared" si="172"/>
        <v>0.61933534743202412</v>
      </c>
      <c r="E133" s="28"/>
      <c r="F133" s="14">
        <f>SUM(F52:F132)</f>
        <v>378</v>
      </c>
      <c r="G133" s="28">
        <f t="shared" si="173"/>
        <v>0.38066465256797583</v>
      </c>
      <c r="H133" s="28"/>
      <c r="I133" s="41">
        <f>SUM(C133,F133)</f>
        <v>993</v>
      </c>
      <c r="J133" s="27"/>
      <c r="K133" s="14">
        <f>SUM(K52:K132)</f>
        <v>54</v>
      </c>
      <c r="L133" s="28">
        <f>IFERROR(K133/Q133,0)</f>
        <v>0.6428571428571429</v>
      </c>
      <c r="M133" s="26"/>
      <c r="N133" s="14">
        <f>SUM(N52:N132)</f>
        <v>30</v>
      </c>
      <c r="O133" s="28">
        <f>IFERROR(N133/Q133,0)</f>
        <v>0.35714285714285715</v>
      </c>
      <c r="P133" s="28"/>
      <c r="Q133" s="8">
        <f>SUM(K133,N133)</f>
        <v>84</v>
      </c>
      <c r="R133" s="26"/>
      <c r="S133" s="14">
        <f t="shared" si="151"/>
        <v>669</v>
      </c>
      <c r="T133" s="28">
        <f t="shared" si="175"/>
        <v>0.62116991643454034</v>
      </c>
      <c r="U133" s="28"/>
      <c r="V133" s="6">
        <f t="shared" si="131"/>
        <v>408</v>
      </c>
      <c r="W133" s="28">
        <f t="shared" si="177"/>
        <v>0.37883008356545961</v>
      </c>
      <c r="X133" s="28"/>
      <c r="Y133" s="41">
        <f>SUM(S133,V133)</f>
        <v>1077</v>
      </c>
      <c r="Z133" s="1"/>
    </row>
    <row r="134" spans="1:26" s="1" customFormat="1" ht="10" customHeight="1" x14ac:dyDescent="0.25">
      <c r="A134" s="32"/>
      <c r="B134" s="27"/>
      <c r="C134" s="26"/>
      <c r="D134" s="28"/>
      <c r="E134" s="28"/>
      <c r="F134" s="29"/>
      <c r="G134" s="28"/>
      <c r="H134" s="28"/>
      <c r="I134" s="30"/>
      <c r="J134" s="27"/>
      <c r="K134" s="27"/>
      <c r="L134" s="28"/>
      <c r="M134" s="28"/>
      <c r="N134" s="29"/>
      <c r="O134" s="28"/>
      <c r="P134" s="28"/>
      <c r="Q134" s="30"/>
      <c r="R134" s="26"/>
      <c r="S134" s="27"/>
      <c r="T134" s="28"/>
      <c r="U134" s="28"/>
      <c r="V134" s="29"/>
      <c r="W134" s="28"/>
      <c r="X134" s="28"/>
      <c r="Y134" s="30"/>
    </row>
    <row r="135" spans="1:26" s="1" customFormat="1" ht="11.25" customHeight="1" x14ac:dyDescent="0.25">
      <c r="A135" s="14" t="s">
        <v>12</v>
      </c>
      <c r="B135" s="27"/>
      <c r="C135" s="27"/>
      <c r="D135" s="28"/>
      <c r="E135" s="28"/>
      <c r="F135" s="29"/>
      <c r="G135" s="28"/>
      <c r="H135" s="28"/>
      <c r="I135" s="30"/>
      <c r="J135" s="27"/>
      <c r="K135" s="27"/>
      <c r="L135" s="28"/>
      <c r="M135" s="28"/>
      <c r="N135" s="29"/>
      <c r="O135" s="28"/>
      <c r="P135" s="28"/>
      <c r="Q135" s="30"/>
      <c r="R135" s="26"/>
      <c r="S135" s="27"/>
      <c r="T135" s="28"/>
      <c r="U135" s="28"/>
      <c r="V135" s="29"/>
      <c r="W135" s="28"/>
      <c r="X135" s="28"/>
      <c r="Y135" s="30"/>
    </row>
    <row r="136" spans="1:26" s="1" customFormat="1" ht="11.25" customHeight="1" x14ac:dyDescent="0.25">
      <c r="A136" s="27"/>
      <c r="B136" s="27" t="s">
        <v>59</v>
      </c>
      <c r="C136" s="27"/>
      <c r="D136" s="28"/>
      <c r="E136" s="28"/>
      <c r="F136" s="29"/>
      <c r="G136" s="28"/>
      <c r="H136" s="28"/>
      <c r="I136" s="30"/>
      <c r="J136" s="27"/>
      <c r="K136" s="27"/>
      <c r="L136" s="28"/>
      <c r="M136" s="28"/>
      <c r="N136" s="29"/>
      <c r="O136" s="28"/>
      <c r="P136" s="28"/>
      <c r="Q136" s="30"/>
      <c r="R136" s="26"/>
      <c r="S136" s="27"/>
      <c r="T136" s="28"/>
      <c r="U136" s="28"/>
      <c r="V136" s="29"/>
      <c r="W136" s="28"/>
      <c r="X136" s="28"/>
      <c r="Y136" s="30"/>
    </row>
    <row r="137" spans="1:26" s="1" customFormat="1" ht="11.25" customHeight="1" x14ac:dyDescent="0.25">
      <c r="A137" s="27"/>
      <c r="B137" s="23" t="s">
        <v>158</v>
      </c>
      <c r="C137" s="27">
        <v>4</v>
      </c>
      <c r="D137" s="28">
        <f t="shared" si="172"/>
        <v>0.44444444444444442</v>
      </c>
      <c r="E137" s="28"/>
      <c r="F137" s="29">
        <v>5</v>
      </c>
      <c r="G137" s="28">
        <f t="shared" si="173"/>
        <v>0.55555555555555558</v>
      </c>
      <c r="H137" s="28"/>
      <c r="I137" s="30">
        <f t="shared" ref="I137:I144" si="189">SUM(C137,F137)</f>
        <v>9</v>
      </c>
      <c r="J137" s="27"/>
      <c r="K137" s="27">
        <v>3</v>
      </c>
      <c r="L137" s="28">
        <f>IFERROR(K137/Q137,0)</f>
        <v>0.75</v>
      </c>
      <c r="M137" s="28"/>
      <c r="N137" s="29">
        <v>1</v>
      </c>
      <c r="O137" s="28">
        <f>IFERROR(N137/Q137,0)</f>
        <v>0.25</v>
      </c>
      <c r="P137" s="28"/>
      <c r="Q137" s="30">
        <f t="shared" ref="Q137:Q140" si="190">SUM(K137,N137)</f>
        <v>4</v>
      </c>
      <c r="R137" s="26"/>
      <c r="S137" s="27">
        <f t="shared" ref="S137:S195" si="191">C137+K137</f>
        <v>7</v>
      </c>
      <c r="T137" s="28">
        <f t="shared" si="175"/>
        <v>0.53846153846153844</v>
      </c>
      <c r="U137" s="28"/>
      <c r="V137" s="29">
        <f t="shared" ref="V137:V195" si="192">F137+N137</f>
        <v>6</v>
      </c>
      <c r="W137" s="28">
        <f t="shared" si="177"/>
        <v>0.46153846153846156</v>
      </c>
      <c r="X137" s="28"/>
      <c r="Y137" s="30">
        <f t="shared" ref="Y137:Y140" si="193">SUM(S137,V137)</f>
        <v>13</v>
      </c>
    </row>
    <row r="138" spans="1:26" s="10" customFormat="1" ht="11.25" customHeight="1" x14ac:dyDescent="0.25">
      <c r="A138" s="27"/>
      <c r="B138" s="23" t="s">
        <v>208</v>
      </c>
      <c r="C138" s="17">
        <v>1</v>
      </c>
      <c r="D138" s="28">
        <f t="shared" si="172"/>
        <v>1</v>
      </c>
      <c r="E138" s="28"/>
      <c r="F138" s="18">
        <v>0</v>
      </c>
      <c r="G138" s="28">
        <f t="shared" si="173"/>
        <v>0</v>
      </c>
      <c r="H138" s="28"/>
      <c r="I138" s="30">
        <f t="shared" ref="I138" si="194">SUM(C138,F138)</f>
        <v>1</v>
      </c>
      <c r="J138" s="31"/>
      <c r="K138" s="27">
        <v>1</v>
      </c>
      <c r="L138" s="28">
        <f t="shared" ref="L138:L195" si="195">IFERROR(K138/Q138,0)</f>
        <v>1</v>
      </c>
      <c r="M138" s="28"/>
      <c r="N138" s="29">
        <v>0</v>
      </c>
      <c r="O138" s="28">
        <f t="shared" ref="O138:O195" si="196">IFERROR(N138/Q138,0)</f>
        <v>0</v>
      </c>
      <c r="P138" s="28"/>
      <c r="Q138" s="30">
        <f t="shared" ref="Q138" si="197">SUM(K138,N138)</f>
        <v>1</v>
      </c>
      <c r="R138" s="31"/>
      <c r="S138" s="27">
        <f t="shared" ref="S138" si="198">C138+K138</f>
        <v>2</v>
      </c>
      <c r="T138" s="28">
        <f t="shared" si="175"/>
        <v>1</v>
      </c>
      <c r="U138" s="28"/>
      <c r="V138" s="29">
        <f t="shared" ref="V138" si="199">F138+N138</f>
        <v>0</v>
      </c>
      <c r="W138" s="28">
        <f t="shared" si="177"/>
        <v>0</v>
      </c>
      <c r="X138" s="28"/>
      <c r="Y138" s="30">
        <f t="shared" ref="Y138" si="200">SUM(S138,V138)</f>
        <v>2</v>
      </c>
      <c r="Z138" s="1"/>
    </row>
    <row r="139" spans="1:26" s="1" customFormat="1" ht="11.25" customHeight="1" x14ac:dyDescent="0.25">
      <c r="A139" s="27"/>
      <c r="B139" s="23" t="s">
        <v>160</v>
      </c>
      <c r="C139" s="17">
        <v>3</v>
      </c>
      <c r="D139" s="28">
        <f t="shared" si="172"/>
        <v>0.75</v>
      </c>
      <c r="E139" s="28"/>
      <c r="F139" s="18">
        <v>1</v>
      </c>
      <c r="G139" s="28">
        <f t="shared" si="173"/>
        <v>0.25</v>
      </c>
      <c r="H139" s="28"/>
      <c r="I139" s="30">
        <f t="shared" si="189"/>
        <v>4</v>
      </c>
      <c r="J139" s="27"/>
      <c r="K139" s="27">
        <v>4</v>
      </c>
      <c r="L139" s="28">
        <f t="shared" si="195"/>
        <v>1</v>
      </c>
      <c r="M139" s="28"/>
      <c r="N139" s="29">
        <v>0</v>
      </c>
      <c r="O139" s="28">
        <f t="shared" si="196"/>
        <v>0</v>
      </c>
      <c r="P139" s="28"/>
      <c r="Q139" s="30">
        <f t="shared" si="190"/>
        <v>4</v>
      </c>
      <c r="R139" s="26"/>
      <c r="S139" s="27">
        <f t="shared" si="191"/>
        <v>7</v>
      </c>
      <c r="T139" s="28">
        <f t="shared" si="175"/>
        <v>0.875</v>
      </c>
      <c r="U139" s="28"/>
      <c r="V139" s="29">
        <f t="shared" si="192"/>
        <v>1</v>
      </c>
      <c r="W139" s="28">
        <f t="shared" si="177"/>
        <v>0.125</v>
      </c>
      <c r="X139" s="28"/>
      <c r="Y139" s="30">
        <f t="shared" si="193"/>
        <v>8</v>
      </c>
    </row>
    <row r="140" spans="1:26" s="1" customFormat="1" ht="11.25" customHeight="1" x14ac:dyDescent="0.25">
      <c r="A140" s="27"/>
      <c r="B140" s="23" t="s">
        <v>60</v>
      </c>
      <c r="C140" s="17">
        <v>0</v>
      </c>
      <c r="D140" s="28">
        <f t="shared" si="172"/>
        <v>0</v>
      </c>
      <c r="E140" s="28"/>
      <c r="F140" s="18">
        <v>0</v>
      </c>
      <c r="G140" s="28">
        <f t="shared" si="173"/>
        <v>0</v>
      </c>
      <c r="H140" s="28"/>
      <c r="I140" s="30">
        <f t="shared" si="189"/>
        <v>0</v>
      </c>
      <c r="J140" s="27"/>
      <c r="K140" s="27">
        <v>2</v>
      </c>
      <c r="L140" s="28">
        <f t="shared" si="195"/>
        <v>1</v>
      </c>
      <c r="M140" s="28"/>
      <c r="N140" s="29">
        <v>0</v>
      </c>
      <c r="O140" s="28">
        <f t="shared" si="196"/>
        <v>0</v>
      </c>
      <c r="P140" s="28"/>
      <c r="Q140" s="30">
        <f t="shared" si="190"/>
        <v>2</v>
      </c>
      <c r="R140" s="26"/>
      <c r="S140" s="27">
        <f t="shared" si="191"/>
        <v>2</v>
      </c>
      <c r="T140" s="28">
        <f t="shared" si="175"/>
        <v>1</v>
      </c>
      <c r="U140" s="28"/>
      <c r="V140" s="29">
        <f t="shared" si="192"/>
        <v>0</v>
      </c>
      <c r="W140" s="28">
        <f t="shared" si="177"/>
        <v>0</v>
      </c>
      <c r="X140" s="28"/>
      <c r="Y140" s="30">
        <f t="shared" si="193"/>
        <v>2</v>
      </c>
    </row>
    <row r="141" spans="1:26" s="1" customFormat="1" ht="11.25" customHeight="1" x14ac:dyDescent="0.25">
      <c r="A141" s="27"/>
      <c r="B141" s="23" t="s">
        <v>238</v>
      </c>
      <c r="C141" s="17">
        <v>1</v>
      </c>
      <c r="D141" s="28">
        <f t="shared" si="172"/>
        <v>1</v>
      </c>
      <c r="E141" s="28"/>
      <c r="F141" s="18">
        <v>0</v>
      </c>
      <c r="G141" s="28">
        <f t="shared" si="173"/>
        <v>0</v>
      </c>
      <c r="H141" s="28"/>
      <c r="I141" s="30">
        <f>SUM(C141,F141)</f>
        <v>1</v>
      </c>
      <c r="J141" s="27"/>
      <c r="K141" s="27">
        <v>0</v>
      </c>
      <c r="L141" s="28">
        <f t="shared" si="195"/>
        <v>0</v>
      </c>
      <c r="M141" s="28"/>
      <c r="N141" s="29">
        <v>0</v>
      </c>
      <c r="O141" s="28">
        <f t="shared" si="196"/>
        <v>0</v>
      </c>
      <c r="P141" s="28"/>
      <c r="Q141" s="30">
        <f>SUM(K141,N141)</f>
        <v>0</v>
      </c>
      <c r="R141" s="26"/>
      <c r="S141" s="27">
        <f t="shared" si="191"/>
        <v>1</v>
      </c>
      <c r="T141" s="28">
        <f t="shared" si="175"/>
        <v>1</v>
      </c>
      <c r="U141" s="28"/>
      <c r="V141" s="29">
        <f t="shared" si="192"/>
        <v>0</v>
      </c>
      <c r="W141" s="28">
        <f t="shared" si="177"/>
        <v>0</v>
      </c>
      <c r="X141" s="28"/>
      <c r="Y141" s="30">
        <f>SUM(S141,V141)</f>
        <v>1</v>
      </c>
    </row>
    <row r="142" spans="1:26" s="1" customFormat="1" ht="11.25" customHeight="1" x14ac:dyDescent="0.25">
      <c r="A142" s="27"/>
      <c r="B142" s="23" t="s">
        <v>61</v>
      </c>
      <c r="C142" s="17">
        <v>2</v>
      </c>
      <c r="D142" s="28">
        <f t="shared" si="172"/>
        <v>0.66666666666666663</v>
      </c>
      <c r="E142" s="28"/>
      <c r="F142" s="18">
        <v>1</v>
      </c>
      <c r="G142" s="28">
        <f t="shared" si="173"/>
        <v>0.33333333333333331</v>
      </c>
      <c r="H142" s="28"/>
      <c r="I142" s="30">
        <f>SUM(C142,F142)</f>
        <v>3</v>
      </c>
      <c r="J142" s="27"/>
      <c r="K142" s="27">
        <v>2</v>
      </c>
      <c r="L142" s="28">
        <f t="shared" si="195"/>
        <v>0.66666666666666663</v>
      </c>
      <c r="M142" s="28"/>
      <c r="N142" s="29">
        <v>1</v>
      </c>
      <c r="O142" s="28">
        <f t="shared" si="196"/>
        <v>0.33333333333333331</v>
      </c>
      <c r="P142" s="28"/>
      <c r="Q142" s="30">
        <f>SUM(K142,N142)</f>
        <v>3</v>
      </c>
      <c r="R142" s="26"/>
      <c r="S142" s="27">
        <f t="shared" si="191"/>
        <v>4</v>
      </c>
      <c r="T142" s="28">
        <f t="shared" si="175"/>
        <v>0.66666666666666663</v>
      </c>
      <c r="U142" s="28"/>
      <c r="V142" s="29">
        <f t="shared" si="192"/>
        <v>2</v>
      </c>
      <c r="W142" s="28">
        <f t="shared" si="177"/>
        <v>0.33333333333333331</v>
      </c>
      <c r="X142" s="28"/>
      <c r="Y142" s="30">
        <f>SUM(S142,V142)</f>
        <v>6</v>
      </c>
    </row>
    <row r="143" spans="1:26" s="1" customFormat="1" ht="11.25" customHeight="1" x14ac:dyDescent="0.25">
      <c r="A143" s="27"/>
      <c r="B143" s="23" t="s">
        <v>167</v>
      </c>
      <c r="C143" s="17">
        <v>0</v>
      </c>
      <c r="D143" s="28">
        <f t="shared" si="172"/>
        <v>0</v>
      </c>
      <c r="E143" s="28"/>
      <c r="F143" s="18">
        <v>1</v>
      </c>
      <c r="G143" s="28">
        <f t="shared" si="173"/>
        <v>1</v>
      </c>
      <c r="H143" s="28"/>
      <c r="I143" s="30">
        <f t="shared" si="189"/>
        <v>1</v>
      </c>
      <c r="J143" s="27"/>
      <c r="K143" s="27">
        <v>0</v>
      </c>
      <c r="L143" s="28">
        <f t="shared" si="195"/>
        <v>0</v>
      </c>
      <c r="M143" s="28"/>
      <c r="N143" s="29">
        <v>0</v>
      </c>
      <c r="O143" s="28">
        <f t="shared" si="196"/>
        <v>0</v>
      </c>
      <c r="P143" s="28"/>
      <c r="Q143" s="30">
        <f t="shared" ref="Q143:Q144" si="201">SUM(K143,N143)</f>
        <v>0</v>
      </c>
      <c r="R143" s="26"/>
      <c r="S143" s="27">
        <f t="shared" si="191"/>
        <v>0</v>
      </c>
      <c r="T143" s="28">
        <f t="shared" si="175"/>
        <v>0</v>
      </c>
      <c r="U143" s="28"/>
      <c r="V143" s="29">
        <f t="shared" si="192"/>
        <v>1</v>
      </c>
      <c r="W143" s="28">
        <f t="shared" si="177"/>
        <v>1</v>
      </c>
      <c r="X143" s="28"/>
      <c r="Y143" s="30">
        <f t="shared" ref="Y143:Y144" si="202">SUM(S143,V143)</f>
        <v>1</v>
      </c>
    </row>
    <row r="144" spans="1:26" s="10" customFormat="1" ht="11.25" customHeight="1" x14ac:dyDescent="0.25">
      <c r="A144" s="27"/>
      <c r="B144" s="23" t="s">
        <v>54</v>
      </c>
      <c r="C144" s="17">
        <v>0</v>
      </c>
      <c r="D144" s="28">
        <f t="shared" si="172"/>
        <v>0</v>
      </c>
      <c r="E144" s="28"/>
      <c r="F144" s="18">
        <v>1</v>
      </c>
      <c r="G144" s="28">
        <f t="shared" si="173"/>
        <v>1</v>
      </c>
      <c r="H144" s="28"/>
      <c r="I144" s="30">
        <f t="shared" si="189"/>
        <v>1</v>
      </c>
      <c r="J144" s="31"/>
      <c r="K144" s="27">
        <v>0</v>
      </c>
      <c r="L144" s="28">
        <f t="shared" si="195"/>
        <v>0</v>
      </c>
      <c r="M144" s="28"/>
      <c r="N144" s="29">
        <v>0</v>
      </c>
      <c r="O144" s="28">
        <f t="shared" si="196"/>
        <v>0</v>
      </c>
      <c r="P144" s="28"/>
      <c r="Q144" s="30">
        <f t="shared" si="201"/>
        <v>0</v>
      </c>
      <c r="R144" s="31"/>
      <c r="S144" s="27">
        <f t="shared" si="191"/>
        <v>0</v>
      </c>
      <c r="T144" s="28">
        <f t="shared" si="175"/>
        <v>0</v>
      </c>
      <c r="U144" s="28"/>
      <c r="V144" s="29">
        <f t="shared" si="192"/>
        <v>1</v>
      </c>
      <c r="W144" s="28">
        <f t="shared" si="177"/>
        <v>1</v>
      </c>
      <c r="X144" s="28"/>
      <c r="Y144" s="30">
        <f t="shared" si="202"/>
        <v>1</v>
      </c>
      <c r="Z144" s="1"/>
    </row>
    <row r="145" spans="1:25" s="1" customFormat="1" ht="11.25" customHeight="1" x14ac:dyDescent="0.25">
      <c r="A145" s="27"/>
      <c r="B145" s="27" t="s">
        <v>62</v>
      </c>
      <c r="C145" s="27"/>
      <c r="D145" s="28"/>
      <c r="E145" s="28"/>
      <c r="F145" s="29"/>
      <c r="G145" s="28"/>
      <c r="H145" s="28"/>
      <c r="I145" s="30"/>
      <c r="J145" s="27"/>
      <c r="K145" s="27"/>
      <c r="L145" s="28"/>
      <c r="M145" s="28"/>
      <c r="N145" s="29"/>
      <c r="O145" s="28"/>
      <c r="P145" s="28"/>
      <c r="Q145" s="30"/>
      <c r="R145" s="26"/>
      <c r="S145" s="27"/>
      <c r="T145" s="28"/>
      <c r="U145" s="28"/>
      <c r="V145" s="29"/>
      <c r="W145" s="28"/>
      <c r="X145" s="28"/>
      <c r="Y145" s="30"/>
    </row>
    <row r="146" spans="1:25" s="1" customFormat="1" ht="11.25" customHeight="1" x14ac:dyDescent="0.25">
      <c r="A146" s="27"/>
      <c r="B146" s="23" t="s">
        <v>239</v>
      </c>
      <c r="C146" s="27"/>
      <c r="D146" s="28"/>
      <c r="E146" s="28"/>
      <c r="F146" s="29"/>
      <c r="G146" s="28"/>
      <c r="H146" s="28"/>
      <c r="I146" s="30"/>
      <c r="J146" s="27"/>
      <c r="K146" s="27"/>
      <c r="L146" s="28"/>
      <c r="M146" s="28"/>
      <c r="N146" s="29"/>
      <c r="O146" s="28"/>
      <c r="P146" s="28"/>
      <c r="Q146" s="30"/>
      <c r="R146" s="26"/>
      <c r="S146" s="27"/>
      <c r="T146" s="28"/>
      <c r="U146" s="28"/>
      <c r="V146" s="29"/>
      <c r="W146" s="28"/>
      <c r="X146" s="28"/>
      <c r="Y146" s="30"/>
    </row>
    <row r="147" spans="1:25" s="1" customFormat="1" ht="11.25" customHeight="1" x14ac:dyDescent="0.25">
      <c r="A147" s="27"/>
      <c r="B147" s="23" t="s">
        <v>68</v>
      </c>
      <c r="C147" s="27">
        <v>0</v>
      </c>
      <c r="D147" s="28">
        <f t="shared" ref="D147" si="203">IFERROR(C147/I147,0)</f>
        <v>0</v>
      </c>
      <c r="E147" s="28"/>
      <c r="F147" s="18">
        <v>1</v>
      </c>
      <c r="G147" s="28">
        <f t="shared" ref="G147" si="204">IFERROR(F147/I147,0)</f>
        <v>1</v>
      </c>
      <c r="H147" s="28"/>
      <c r="I147" s="30">
        <f t="shared" ref="I147" si="205">SUM(C147,F147)</f>
        <v>1</v>
      </c>
      <c r="J147" s="27"/>
      <c r="K147" s="27">
        <v>0</v>
      </c>
      <c r="L147" s="28">
        <f t="shared" ref="L147" si="206">IFERROR(K147/Q147,0)</f>
        <v>0</v>
      </c>
      <c r="M147" s="28"/>
      <c r="N147" s="29">
        <v>0</v>
      </c>
      <c r="O147" s="28">
        <f t="shared" ref="O147" si="207">IFERROR(N147/Q147,0)</f>
        <v>0</v>
      </c>
      <c r="P147" s="28"/>
      <c r="Q147" s="30">
        <f t="shared" ref="Q147" si="208">SUM(K147,N147)</f>
        <v>0</v>
      </c>
      <c r="R147" s="26"/>
      <c r="S147" s="27">
        <f t="shared" ref="S147" si="209">C147+K147</f>
        <v>0</v>
      </c>
      <c r="T147" s="28">
        <f t="shared" ref="T147" si="210">IFERROR(S147/Y147,0)</f>
        <v>0</v>
      </c>
      <c r="U147" s="28"/>
      <c r="V147" s="29">
        <f t="shared" ref="V147" si="211">F147+N147</f>
        <v>1</v>
      </c>
      <c r="W147" s="28">
        <f t="shared" ref="W147" si="212">IFERROR(V147/Y147,0)</f>
        <v>1</v>
      </c>
      <c r="X147" s="28"/>
      <c r="Y147" s="30">
        <f t="shared" ref="Y147" si="213">SUM(S147,V147)</f>
        <v>1</v>
      </c>
    </row>
    <row r="148" spans="1:25" s="1" customFormat="1" ht="11.25" customHeight="1" x14ac:dyDescent="0.25">
      <c r="A148" s="27"/>
      <c r="B148" s="23" t="s">
        <v>143</v>
      </c>
      <c r="C148" s="27"/>
      <c r="D148" s="28"/>
      <c r="E148" s="28"/>
      <c r="F148" s="29"/>
      <c r="G148" s="28"/>
      <c r="H148" s="28"/>
      <c r="I148" s="30"/>
      <c r="J148" s="27"/>
      <c r="K148" s="27"/>
      <c r="L148" s="28"/>
      <c r="M148" s="28"/>
      <c r="N148" s="29"/>
      <c r="O148" s="28"/>
      <c r="P148" s="28"/>
      <c r="Q148" s="30"/>
      <c r="R148" s="26"/>
      <c r="S148" s="27"/>
      <c r="T148" s="28"/>
      <c r="U148" s="28"/>
      <c r="V148" s="29"/>
      <c r="W148" s="28"/>
      <c r="X148" s="28"/>
      <c r="Y148" s="30"/>
    </row>
    <row r="149" spans="1:25" s="1" customFormat="1" ht="11.25" customHeight="1" x14ac:dyDescent="0.25">
      <c r="A149" s="27"/>
      <c r="B149" s="23" t="s">
        <v>237</v>
      </c>
      <c r="C149" s="17">
        <v>1</v>
      </c>
      <c r="D149" s="28">
        <f t="shared" ref="D149" si="214">IFERROR(C149/I149,0)</f>
        <v>1</v>
      </c>
      <c r="E149" s="28"/>
      <c r="F149" s="18">
        <v>0</v>
      </c>
      <c r="G149" s="28">
        <f t="shared" ref="G149" si="215">IFERROR(F149/I149,0)</f>
        <v>0</v>
      </c>
      <c r="H149" s="28"/>
      <c r="I149" s="30">
        <f t="shared" ref="I149" si="216">SUM(C149,F149)</f>
        <v>1</v>
      </c>
      <c r="J149" s="27"/>
      <c r="K149" s="27">
        <v>0</v>
      </c>
      <c r="L149" s="28">
        <f t="shared" ref="L149" si="217">IFERROR(K149/Q149,0)</f>
        <v>0</v>
      </c>
      <c r="M149" s="28"/>
      <c r="N149" s="29">
        <v>1</v>
      </c>
      <c r="O149" s="28">
        <f t="shared" ref="O149" si="218">IFERROR(N149/Q149,0)</f>
        <v>1</v>
      </c>
      <c r="P149" s="28"/>
      <c r="Q149" s="30">
        <f t="shared" ref="Q149" si="219">SUM(K149,N149)</f>
        <v>1</v>
      </c>
      <c r="R149" s="26"/>
      <c r="S149" s="27">
        <f t="shared" ref="S149" si="220">C149+K149</f>
        <v>1</v>
      </c>
      <c r="T149" s="28">
        <f t="shared" ref="T149" si="221">IFERROR(S149/Y149,0)</f>
        <v>0.5</v>
      </c>
      <c r="U149" s="28"/>
      <c r="V149" s="29">
        <f t="shared" ref="V149" si="222">F149+N149</f>
        <v>1</v>
      </c>
      <c r="W149" s="28">
        <f t="shared" ref="W149" si="223">IFERROR(V149/Y149,0)</f>
        <v>0.5</v>
      </c>
      <c r="X149" s="28"/>
      <c r="Y149" s="30">
        <f t="shared" ref="Y149" si="224">SUM(S149,V149)</f>
        <v>2</v>
      </c>
    </row>
    <row r="150" spans="1:25" s="1" customFormat="1" ht="11.25" customHeight="1" x14ac:dyDescent="0.25">
      <c r="A150" s="27"/>
      <c r="B150" s="23" t="s">
        <v>65</v>
      </c>
      <c r="C150" s="17">
        <v>2</v>
      </c>
      <c r="D150" s="28">
        <f t="shared" si="172"/>
        <v>0.4</v>
      </c>
      <c r="E150" s="28"/>
      <c r="F150" s="18">
        <v>3</v>
      </c>
      <c r="G150" s="28">
        <f t="shared" si="173"/>
        <v>0.6</v>
      </c>
      <c r="H150" s="28"/>
      <c r="I150" s="30">
        <f t="shared" ref="I150:I159" si="225">SUM(C150,F150)</f>
        <v>5</v>
      </c>
      <c r="J150" s="27"/>
      <c r="K150" s="27">
        <v>2</v>
      </c>
      <c r="L150" s="28">
        <f t="shared" si="195"/>
        <v>1</v>
      </c>
      <c r="M150" s="28"/>
      <c r="N150" s="29">
        <v>0</v>
      </c>
      <c r="O150" s="28">
        <f t="shared" si="196"/>
        <v>0</v>
      </c>
      <c r="P150" s="28"/>
      <c r="Q150" s="30">
        <f t="shared" ref="Q150:Q159" si="226">SUM(K150,N150)</f>
        <v>2</v>
      </c>
      <c r="R150" s="26"/>
      <c r="S150" s="27">
        <f t="shared" si="191"/>
        <v>4</v>
      </c>
      <c r="T150" s="28">
        <f t="shared" si="175"/>
        <v>0.5714285714285714</v>
      </c>
      <c r="U150" s="28"/>
      <c r="V150" s="29">
        <f t="shared" si="192"/>
        <v>3</v>
      </c>
      <c r="W150" s="28">
        <f t="shared" si="177"/>
        <v>0.42857142857142855</v>
      </c>
      <c r="X150" s="28"/>
      <c r="Y150" s="30">
        <f t="shared" ref="Y150:Y159" si="227">SUM(S150,V150)</f>
        <v>7</v>
      </c>
    </row>
    <row r="151" spans="1:25" s="1" customFormat="1" ht="11.25" customHeight="1" x14ac:dyDescent="0.25">
      <c r="A151" s="27"/>
      <c r="B151" s="23" t="s">
        <v>145</v>
      </c>
      <c r="C151" s="17">
        <v>0</v>
      </c>
      <c r="D151" s="28">
        <f t="shared" ref="D151" si="228">IFERROR(C151/I151,0)</f>
        <v>0</v>
      </c>
      <c r="E151" s="28"/>
      <c r="F151" s="18">
        <v>1</v>
      </c>
      <c r="G151" s="28">
        <f t="shared" ref="G151" si="229">IFERROR(F151/I151,0)</f>
        <v>1</v>
      </c>
      <c r="H151" s="28"/>
      <c r="I151" s="30">
        <f t="shared" si="225"/>
        <v>1</v>
      </c>
      <c r="J151" s="27"/>
      <c r="K151" s="27">
        <v>0</v>
      </c>
      <c r="L151" s="28">
        <f t="shared" ref="L151" si="230">IFERROR(K151/Q151,0)</f>
        <v>0</v>
      </c>
      <c r="M151" s="28"/>
      <c r="N151" s="29">
        <v>0</v>
      </c>
      <c r="O151" s="28">
        <f t="shared" ref="O151" si="231">IFERROR(N151/Q151,0)</f>
        <v>0</v>
      </c>
      <c r="P151" s="28"/>
      <c r="Q151" s="30">
        <f t="shared" si="226"/>
        <v>0</v>
      </c>
      <c r="R151" s="26"/>
      <c r="S151" s="27">
        <f t="shared" ref="S151" si="232">C151+K151</f>
        <v>0</v>
      </c>
      <c r="T151" s="28">
        <f t="shared" ref="T151" si="233">IFERROR(S151/Y151,0)</f>
        <v>0</v>
      </c>
      <c r="U151" s="28"/>
      <c r="V151" s="29">
        <f t="shared" ref="V151" si="234">F151+N151</f>
        <v>1</v>
      </c>
      <c r="W151" s="28">
        <f t="shared" ref="W151" si="235">IFERROR(V151/Y151,0)</f>
        <v>1</v>
      </c>
      <c r="X151" s="28"/>
      <c r="Y151" s="30">
        <f t="shared" si="227"/>
        <v>1</v>
      </c>
    </row>
    <row r="152" spans="1:25" s="1" customFormat="1" ht="11.25" customHeight="1" x14ac:dyDescent="0.25">
      <c r="A152" s="27"/>
      <c r="B152" s="23" t="s">
        <v>66</v>
      </c>
      <c r="C152" s="17">
        <v>1</v>
      </c>
      <c r="D152" s="28">
        <f t="shared" si="172"/>
        <v>1</v>
      </c>
      <c r="E152" s="28"/>
      <c r="F152" s="18">
        <v>0</v>
      </c>
      <c r="G152" s="28">
        <f t="shared" si="173"/>
        <v>0</v>
      </c>
      <c r="H152" s="28"/>
      <c r="I152" s="30">
        <f t="shared" ref="I152" si="236">SUM(C152,F152)</f>
        <v>1</v>
      </c>
      <c r="J152" s="27"/>
      <c r="K152" s="27">
        <v>0</v>
      </c>
      <c r="L152" s="28">
        <f t="shared" si="195"/>
        <v>0</v>
      </c>
      <c r="M152" s="28"/>
      <c r="N152" s="29">
        <v>1</v>
      </c>
      <c r="O152" s="28">
        <f t="shared" si="196"/>
        <v>1</v>
      </c>
      <c r="P152" s="28"/>
      <c r="Q152" s="30">
        <f t="shared" ref="Q152" si="237">SUM(K152,N152)</f>
        <v>1</v>
      </c>
      <c r="R152" s="26"/>
      <c r="S152" s="27">
        <f t="shared" ref="S152" si="238">C152+K152</f>
        <v>1</v>
      </c>
      <c r="T152" s="28">
        <f t="shared" si="175"/>
        <v>0.5</v>
      </c>
      <c r="U152" s="28"/>
      <c r="V152" s="29">
        <f t="shared" ref="V152" si="239">F152+N152</f>
        <v>1</v>
      </c>
      <c r="W152" s="28">
        <f t="shared" si="177"/>
        <v>0.5</v>
      </c>
      <c r="X152" s="28"/>
      <c r="Y152" s="30">
        <f t="shared" ref="Y152" si="240">SUM(S152,V152)</f>
        <v>2</v>
      </c>
    </row>
    <row r="153" spans="1:25" s="1" customFormat="1" ht="11.25" customHeight="1" x14ac:dyDescent="0.25">
      <c r="A153" s="27"/>
      <c r="B153" s="23" t="s">
        <v>67</v>
      </c>
      <c r="C153" s="17">
        <v>0</v>
      </c>
      <c r="D153" s="28">
        <f t="shared" si="172"/>
        <v>0</v>
      </c>
      <c r="E153" s="28"/>
      <c r="F153" s="18">
        <v>0</v>
      </c>
      <c r="G153" s="28">
        <f t="shared" si="173"/>
        <v>0</v>
      </c>
      <c r="H153" s="28"/>
      <c r="I153" s="30">
        <f t="shared" si="225"/>
        <v>0</v>
      </c>
      <c r="J153" s="27"/>
      <c r="K153" s="27">
        <v>0</v>
      </c>
      <c r="L153" s="28">
        <f t="shared" si="195"/>
        <v>0</v>
      </c>
      <c r="M153" s="28"/>
      <c r="N153" s="29">
        <v>0</v>
      </c>
      <c r="O153" s="28">
        <f t="shared" si="196"/>
        <v>0</v>
      </c>
      <c r="P153" s="28"/>
      <c r="Q153" s="30">
        <f t="shared" si="226"/>
        <v>0</v>
      </c>
      <c r="R153" s="26"/>
      <c r="S153" s="27">
        <f t="shared" si="191"/>
        <v>0</v>
      </c>
      <c r="T153" s="28">
        <f t="shared" si="175"/>
        <v>0</v>
      </c>
      <c r="U153" s="28"/>
      <c r="V153" s="29">
        <f t="shared" si="192"/>
        <v>0</v>
      </c>
      <c r="W153" s="28">
        <f t="shared" si="177"/>
        <v>0</v>
      </c>
      <c r="X153" s="28"/>
      <c r="Y153" s="30">
        <f t="shared" si="227"/>
        <v>0</v>
      </c>
    </row>
    <row r="154" spans="1:25" s="1" customFormat="1" ht="11.25" customHeight="1" x14ac:dyDescent="0.25">
      <c r="A154" s="27"/>
      <c r="B154" s="23" t="s">
        <v>69</v>
      </c>
      <c r="C154" s="17">
        <v>1</v>
      </c>
      <c r="D154" s="28">
        <f t="shared" ref="D154" si="241">IFERROR(C154/I154,0)</f>
        <v>0.5</v>
      </c>
      <c r="E154" s="28"/>
      <c r="F154" s="18">
        <v>1</v>
      </c>
      <c r="G154" s="28">
        <f t="shared" ref="G154" si="242">IFERROR(F154/I154,0)</f>
        <v>0.5</v>
      </c>
      <c r="H154" s="28"/>
      <c r="I154" s="30">
        <f t="shared" si="225"/>
        <v>2</v>
      </c>
      <c r="J154" s="27"/>
      <c r="K154" s="27">
        <v>0</v>
      </c>
      <c r="L154" s="28">
        <f t="shared" ref="L154" si="243">IFERROR(K154/Q154,0)</f>
        <v>0</v>
      </c>
      <c r="M154" s="28"/>
      <c r="N154" s="29">
        <v>0</v>
      </c>
      <c r="O154" s="28">
        <f t="shared" ref="O154" si="244">IFERROR(N154/Q154,0)</f>
        <v>0</v>
      </c>
      <c r="P154" s="28"/>
      <c r="Q154" s="30">
        <f t="shared" si="226"/>
        <v>0</v>
      </c>
      <c r="R154" s="26"/>
      <c r="S154" s="27">
        <f t="shared" ref="S154" si="245">C154+K154</f>
        <v>1</v>
      </c>
      <c r="T154" s="28">
        <f t="shared" ref="T154" si="246">IFERROR(S154/Y154,0)</f>
        <v>0.5</v>
      </c>
      <c r="U154" s="28"/>
      <c r="V154" s="29">
        <f t="shared" ref="V154" si="247">F154+N154</f>
        <v>1</v>
      </c>
      <c r="W154" s="28">
        <f t="shared" ref="W154" si="248">IFERROR(V154/Y154,0)</f>
        <v>0.5</v>
      </c>
      <c r="X154" s="28"/>
      <c r="Y154" s="30">
        <f t="shared" si="227"/>
        <v>2</v>
      </c>
    </row>
    <row r="155" spans="1:25" s="1" customFormat="1" ht="11.25" customHeight="1" x14ac:dyDescent="0.25">
      <c r="A155" s="27"/>
      <c r="B155" s="23" t="s">
        <v>161</v>
      </c>
      <c r="C155" s="17">
        <v>1</v>
      </c>
      <c r="D155" s="28">
        <f t="shared" si="172"/>
        <v>1</v>
      </c>
      <c r="E155" s="28"/>
      <c r="F155" s="18">
        <v>0</v>
      </c>
      <c r="G155" s="28">
        <f t="shared" si="173"/>
        <v>0</v>
      </c>
      <c r="H155" s="28"/>
      <c r="I155" s="30">
        <f t="shared" si="225"/>
        <v>1</v>
      </c>
      <c r="J155" s="27"/>
      <c r="K155" s="27">
        <v>2</v>
      </c>
      <c r="L155" s="28">
        <f t="shared" si="195"/>
        <v>0.66666666666666663</v>
      </c>
      <c r="M155" s="28"/>
      <c r="N155" s="29">
        <v>1</v>
      </c>
      <c r="O155" s="28">
        <f t="shared" si="196"/>
        <v>0.33333333333333331</v>
      </c>
      <c r="P155" s="28"/>
      <c r="Q155" s="30">
        <f t="shared" si="226"/>
        <v>3</v>
      </c>
      <c r="R155" s="26"/>
      <c r="S155" s="27">
        <f t="shared" si="191"/>
        <v>3</v>
      </c>
      <c r="T155" s="28">
        <f t="shared" si="175"/>
        <v>0.75</v>
      </c>
      <c r="U155" s="28"/>
      <c r="V155" s="29">
        <f t="shared" si="192"/>
        <v>1</v>
      </c>
      <c r="W155" s="28">
        <f t="shared" si="177"/>
        <v>0.25</v>
      </c>
      <c r="X155" s="28"/>
      <c r="Y155" s="30">
        <f t="shared" si="227"/>
        <v>4</v>
      </c>
    </row>
    <row r="156" spans="1:25" s="1" customFormat="1" ht="11.25" customHeight="1" x14ac:dyDescent="0.25">
      <c r="A156" s="27"/>
      <c r="B156" s="23" t="s">
        <v>63</v>
      </c>
      <c r="C156" s="17">
        <v>0</v>
      </c>
      <c r="D156" s="28">
        <f t="shared" si="172"/>
        <v>0</v>
      </c>
      <c r="E156" s="28"/>
      <c r="F156" s="18">
        <v>0</v>
      </c>
      <c r="G156" s="28">
        <f t="shared" si="173"/>
        <v>0</v>
      </c>
      <c r="H156" s="28"/>
      <c r="I156" s="30">
        <f t="shared" ref="I156:I157" si="249">SUM(C156,F156)</f>
        <v>0</v>
      </c>
      <c r="J156" s="27"/>
      <c r="K156" s="27">
        <v>1</v>
      </c>
      <c r="L156" s="28">
        <f t="shared" si="195"/>
        <v>0.5</v>
      </c>
      <c r="M156" s="28"/>
      <c r="N156" s="29">
        <v>1</v>
      </c>
      <c r="O156" s="28">
        <f t="shared" si="196"/>
        <v>0.5</v>
      </c>
      <c r="P156" s="28"/>
      <c r="Q156" s="30">
        <f t="shared" ref="Q156:Q157" si="250">SUM(K156,N156)</f>
        <v>2</v>
      </c>
      <c r="R156" s="26"/>
      <c r="S156" s="27">
        <f t="shared" ref="S156:S157" si="251">C156+K156</f>
        <v>1</v>
      </c>
      <c r="T156" s="28">
        <f t="shared" si="175"/>
        <v>0.5</v>
      </c>
      <c r="U156" s="28"/>
      <c r="V156" s="29">
        <f t="shared" ref="V156:V157" si="252">F156+N156</f>
        <v>1</v>
      </c>
      <c r="W156" s="28">
        <f t="shared" si="177"/>
        <v>0.5</v>
      </c>
      <c r="X156" s="28"/>
      <c r="Y156" s="30">
        <f t="shared" ref="Y156:Y157" si="253">SUM(S156,V156)</f>
        <v>2</v>
      </c>
    </row>
    <row r="157" spans="1:25" s="1" customFormat="1" ht="11.25" customHeight="1" x14ac:dyDescent="0.25">
      <c r="A157" s="27"/>
      <c r="B157" s="23" t="s">
        <v>192</v>
      </c>
      <c r="C157" s="17">
        <v>0</v>
      </c>
      <c r="D157" s="28">
        <f t="shared" si="172"/>
        <v>0</v>
      </c>
      <c r="E157" s="28"/>
      <c r="F157" s="18">
        <v>0</v>
      </c>
      <c r="G157" s="28">
        <f t="shared" si="173"/>
        <v>0</v>
      </c>
      <c r="H157" s="28"/>
      <c r="I157" s="30">
        <f t="shared" si="249"/>
        <v>0</v>
      </c>
      <c r="J157" s="27"/>
      <c r="K157" s="27">
        <v>1</v>
      </c>
      <c r="L157" s="28">
        <f t="shared" si="195"/>
        <v>1</v>
      </c>
      <c r="M157" s="28"/>
      <c r="N157" s="29">
        <v>0</v>
      </c>
      <c r="O157" s="28">
        <f t="shared" si="196"/>
        <v>0</v>
      </c>
      <c r="P157" s="28"/>
      <c r="Q157" s="30">
        <f t="shared" si="250"/>
        <v>1</v>
      </c>
      <c r="R157" s="26"/>
      <c r="S157" s="27">
        <f t="shared" si="251"/>
        <v>1</v>
      </c>
      <c r="T157" s="28">
        <f t="shared" si="175"/>
        <v>1</v>
      </c>
      <c r="U157" s="28"/>
      <c r="V157" s="29">
        <f t="shared" si="252"/>
        <v>0</v>
      </c>
      <c r="W157" s="28">
        <f t="shared" si="177"/>
        <v>0</v>
      </c>
      <c r="X157" s="28"/>
      <c r="Y157" s="30">
        <f t="shared" si="253"/>
        <v>1</v>
      </c>
    </row>
    <row r="158" spans="1:25" s="1" customFormat="1" ht="11.25" customHeight="1" x14ac:dyDescent="0.25">
      <c r="A158" s="27"/>
      <c r="B158" s="23" t="s">
        <v>68</v>
      </c>
      <c r="C158" s="17">
        <v>0</v>
      </c>
      <c r="D158" s="28">
        <f t="shared" si="172"/>
        <v>0</v>
      </c>
      <c r="E158" s="28"/>
      <c r="F158" s="18">
        <v>1</v>
      </c>
      <c r="G158" s="28">
        <f t="shared" si="173"/>
        <v>1</v>
      </c>
      <c r="H158" s="28"/>
      <c r="I158" s="30">
        <f t="shared" si="225"/>
        <v>1</v>
      </c>
      <c r="J158" s="27"/>
      <c r="K158" s="27">
        <v>1</v>
      </c>
      <c r="L158" s="28">
        <f t="shared" si="195"/>
        <v>1</v>
      </c>
      <c r="M158" s="28"/>
      <c r="N158" s="29">
        <v>0</v>
      </c>
      <c r="O158" s="28">
        <f t="shared" si="196"/>
        <v>0</v>
      </c>
      <c r="P158" s="28"/>
      <c r="Q158" s="30">
        <f t="shared" si="226"/>
        <v>1</v>
      </c>
      <c r="R158" s="26"/>
      <c r="S158" s="27">
        <f t="shared" si="191"/>
        <v>1</v>
      </c>
      <c r="T158" s="28">
        <f t="shared" si="175"/>
        <v>0.5</v>
      </c>
      <c r="U158" s="28"/>
      <c r="V158" s="29">
        <f t="shared" si="192"/>
        <v>1</v>
      </c>
      <c r="W158" s="28">
        <f t="shared" si="177"/>
        <v>0.5</v>
      </c>
      <c r="X158" s="28"/>
      <c r="Y158" s="30">
        <f t="shared" si="227"/>
        <v>2</v>
      </c>
    </row>
    <row r="159" spans="1:25" s="1" customFormat="1" ht="11.25" customHeight="1" x14ac:dyDescent="0.25">
      <c r="A159" s="27"/>
      <c r="B159" s="23" t="s">
        <v>64</v>
      </c>
      <c r="C159" s="17">
        <v>2</v>
      </c>
      <c r="D159" s="28">
        <f t="shared" si="172"/>
        <v>1</v>
      </c>
      <c r="E159" s="28"/>
      <c r="F159" s="18">
        <v>0</v>
      </c>
      <c r="G159" s="28">
        <f t="shared" si="173"/>
        <v>0</v>
      </c>
      <c r="H159" s="28"/>
      <c r="I159" s="30">
        <f t="shared" si="225"/>
        <v>2</v>
      </c>
      <c r="J159" s="27"/>
      <c r="K159" s="27">
        <v>1</v>
      </c>
      <c r="L159" s="28">
        <f t="shared" si="195"/>
        <v>0.33333333333333331</v>
      </c>
      <c r="M159" s="28"/>
      <c r="N159" s="29">
        <v>2</v>
      </c>
      <c r="O159" s="28">
        <f t="shared" si="196"/>
        <v>0.66666666666666663</v>
      </c>
      <c r="P159" s="28"/>
      <c r="Q159" s="30">
        <f t="shared" si="226"/>
        <v>3</v>
      </c>
      <c r="R159" s="26"/>
      <c r="S159" s="27">
        <f t="shared" si="191"/>
        <v>3</v>
      </c>
      <c r="T159" s="28">
        <f t="shared" si="175"/>
        <v>0.6</v>
      </c>
      <c r="U159" s="28"/>
      <c r="V159" s="29">
        <f t="shared" si="192"/>
        <v>2</v>
      </c>
      <c r="W159" s="28">
        <f t="shared" si="177"/>
        <v>0.4</v>
      </c>
      <c r="X159" s="28"/>
      <c r="Y159" s="30">
        <f t="shared" si="227"/>
        <v>5</v>
      </c>
    </row>
    <row r="160" spans="1:25" s="1" customFormat="1" ht="11.25" customHeight="1" x14ac:dyDescent="0.25">
      <c r="A160" s="27"/>
      <c r="B160" s="23" t="s">
        <v>236</v>
      </c>
      <c r="C160" s="17"/>
      <c r="D160" s="28"/>
      <c r="E160" s="28"/>
      <c r="F160" s="18"/>
      <c r="G160" s="28"/>
      <c r="H160" s="28"/>
      <c r="I160" s="30"/>
      <c r="J160" s="27"/>
      <c r="K160" s="27"/>
      <c r="L160" s="28"/>
      <c r="M160" s="28"/>
      <c r="N160" s="29"/>
      <c r="O160" s="28"/>
      <c r="P160" s="28"/>
      <c r="Q160" s="30"/>
      <c r="R160" s="26"/>
      <c r="S160" s="27"/>
      <c r="T160" s="28"/>
      <c r="U160" s="28"/>
      <c r="V160" s="29"/>
      <c r="W160" s="28"/>
      <c r="X160" s="28"/>
      <c r="Y160" s="30"/>
    </row>
    <row r="161" spans="1:26" s="1" customFormat="1" ht="11.25" customHeight="1" x14ac:dyDescent="0.25">
      <c r="A161" s="27"/>
      <c r="B161" s="23" t="s">
        <v>65</v>
      </c>
      <c r="C161" s="17">
        <v>1</v>
      </c>
      <c r="D161" s="28">
        <f t="shared" ref="D161:D163" si="254">IFERROR(C161/I161,0)</f>
        <v>1</v>
      </c>
      <c r="E161" s="28"/>
      <c r="F161" s="18">
        <v>0</v>
      </c>
      <c r="G161" s="28">
        <f t="shared" ref="G161:G163" si="255">IFERROR(F161/I161,0)</f>
        <v>0</v>
      </c>
      <c r="H161" s="28"/>
      <c r="I161" s="30">
        <f t="shared" ref="I161:I163" si="256">SUM(C161,F161)</f>
        <v>1</v>
      </c>
      <c r="J161" s="27"/>
      <c r="K161" s="27">
        <v>0</v>
      </c>
      <c r="L161" s="28">
        <f t="shared" ref="L161:L163" si="257">IFERROR(K161/Q161,0)</f>
        <v>0</v>
      </c>
      <c r="M161" s="28"/>
      <c r="N161" s="29">
        <v>0</v>
      </c>
      <c r="O161" s="28">
        <f t="shared" ref="O161:O163" si="258">IFERROR(N161/Q161,0)</f>
        <v>0</v>
      </c>
      <c r="P161" s="28"/>
      <c r="Q161" s="30">
        <f t="shared" ref="Q161:Q163" si="259">SUM(K161,N161)</f>
        <v>0</v>
      </c>
      <c r="R161" s="26"/>
      <c r="S161" s="27">
        <f t="shared" ref="S161:S163" si="260">C161+K161</f>
        <v>1</v>
      </c>
      <c r="T161" s="28">
        <f t="shared" ref="T161:T163" si="261">IFERROR(S161/Y161,0)</f>
        <v>1</v>
      </c>
      <c r="U161" s="28"/>
      <c r="V161" s="29">
        <f t="shared" ref="V161:V163" si="262">F161+N161</f>
        <v>0</v>
      </c>
      <c r="W161" s="28">
        <f t="shared" ref="W161:W163" si="263">IFERROR(V161/Y161,0)</f>
        <v>0</v>
      </c>
      <c r="X161" s="28"/>
      <c r="Y161" s="30">
        <f t="shared" ref="Y161:Y163" si="264">SUM(S161,V161)</f>
        <v>1</v>
      </c>
    </row>
    <row r="162" spans="1:26" s="1" customFormat="1" ht="11.25" customHeight="1" x14ac:dyDescent="0.25">
      <c r="A162" s="27"/>
      <c r="B162" s="23" t="s">
        <v>161</v>
      </c>
      <c r="C162" s="17">
        <v>0</v>
      </c>
      <c r="D162" s="28">
        <f t="shared" si="254"/>
        <v>0</v>
      </c>
      <c r="E162" s="28"/>
      <c r="F162" s="18">
        <v>1</v>
      </c>
      <c r="G162" s="28">
        <f t="shared" si="255"/>
        <v>1</v>
      </c>
      <c r="H162" s="28"/>
      <c r="I162" s="30">
        <f t="shared" si="256"/>
        <v>1</v>
      </c>
      <c r="J162" s="27"/>
      <c r="K162" s="27">
        <v>0</v>
      </c>
      <c r="L162" s="28">
        <f t="shared" si="257"/>
        <v>0</v>
      </c>
      <c r="M162" s="28"/>
      <c r="N162" s="29">
        <v>0</v>
      </c>
      <c r="O162" s="28">
        <f t="shared" si="258"/>
        <v>0</v>
      </c>
      <c r="P162" s="28"/>
      <c r="Q162" s="30">
        <f t="shared" si="259"/>
        <v>0</v>
      </c>
      <c r="R162" s="26"/>
      <c r="S162" s="27">
        <f t="shared" si="260"/>
        <v>0</v>
      </c>
      <c r="T162" s="28">
        <f t="shared" si="261"/>
        <v>0</v>
      </c>
      <c r="U162" s="28"/>
      <c r="V162" s="29">
        <f t="shared" si="262"/>
        <v>1</v>
      </c>
      <c r="W162" s="28">
        <f t="shared" si="263"/>
        <v>1</v>
      </c>
      <c r="X162" s="28"/>
      <c r="Y162" s="30">
        <f t="shared" si="264"/>
        <v>1</v>
      </c>
    </row>
    <row r="163" spans="1:26" s="1" customFormat="1" ht="11.25" customHeight="1" x14ac:dyDescent="0.25">
      <c r="A163" s="27"/>
      <c r="B163" s="23" t="s">
        <v>63</v>
      </c>
      <c r="C163" s="17">
        <v>0</v>
      </c>
      <c r="D163" s="28">
        <f t="shared" si="254"/>
        <v>0</v>
      </c>
      <c r="E163" s="28"/>
      <c r="F163" s="18">
        <v>1</v>
      </c>
      <c r="G163" s="28">
        <f t="shared" si="255"/>
        <v>1</v>
      </c>
      <c r="H163" s="28"/>
      <c r="I163" s="30">
        <f t="shared" si="256"/>
        <v>1</v>
      </c>
      <c r="J163" s="27"/>
      <c r="K163" s="27">
        <v>0</v>
      </c>
      <c r="L163" s="28">
        <f t="shared" si="257"/>
        <v>0</v>
      </c>
      <c r="M163" s="28"/>
      <c r="N163" s="29">
        <v>0</v>
      </c>
      <c r="O163" s="28">
        <f t="shared" si="258"/>
        <v>0</v>
      </c>
      <c r="P163" s="28"/>
      <c r="Q163" s="30">
        <f t="shared" si="259"/>
        <v>0</v>
      </c>
      <c r="R163" s="26"/>
      <c r="S163" s="27">
        <f t="shared" si="260"/>
        <v>0</v>
      </c>
      <c r="T163" s="28">
        <f t="shared" si="261"/>
        <v>0</v>
      </c>
      <c r="U163" s="28"/>
      <c r="V163" s="29">
        <f t="shared" si="262"/>
        <v>1</v>
      </c>
      <c r="W163" s="28">
        <f t="shared" si="263"/>
        <v>1</v>
      </c>
      <c r="X163" s="28"/>
      <c r="Y163" s="30">
        <f t="shared" si="264"/>
        <v>1</v>
      </c>
    </row>
    <row r="164" spans="1:26" s="1" customFormat="1" ht="11.25" customHeight="1" x14ac:dyDescent="0.25">
      <c r="A164" s="27"/>
      <c r="B164" s="23" t="s">
        <v>68</v>
      </c>
      <c r="C164" s="17">
        <v>0</v>
      </c>
      <c r="D164" s="28">
        <f t="shared" ref="D164:D165" si="265">IFERROR(C164/I164,0)</f>
        <v>0</v>
      </c>
      <c r="E164" s="28"/>
      <c r="F164" s="18">
        <v>0</v>
      </c>
      <c r="G164" s="28">
        <f t="shared" ref="G164:G165" si="266">IFERROR(F164/I164,0)</f>
        <v>0</v>
      </c>
      <c r="H164" s="28"/>
      <c r="I164" s="30">
        <f t="shared" ref="I164:I165" si="267">SUM(C164,F164)</f>
        <v>0</v>
      </c>
      <c r="J164" s="27"/>
      <c r="K164" s="27">
        <v>1</v>
      </c>
      <c r="L164" s="28">
        <f t="shared" ref="L164:L165" si="268">IFERROR(K164/Q164,0)</f>
        <v>1</v>
      </c>
      <c r="M164" s="28"/>
      <c r="N164" s="29">
        <v>0</v>
      </c>
      <c r="O164" s="28">
        <f t="shared" ref="O164:O165" si="269">IFERROR(N164/Q164,0)</f>
        <v>0</v>
      </c>
      <c r="P164" s="28"/>
      <c r="Q164" s="30">
        <f t="shared" ref="Q164:Q165" si="270">SUM(K164,N164)</f>
        <v>1</v>
      </c>
      <c r="R164" s="26"/>
      <c r="S164" s="27">
        <f t="shared" ref="S164:S165" si="271">C164+K164</f>
        <v>1</v>
      </c>
      <c r="T164" s="28">
        <f t="shared" ref="T164:T165" si="272">IFERROR(S164/Y164,0)</f>
        <v>1</v>
      </c>
      <c r="U164" s="28"/>
      <c r="V164" s="29">
        <f t="shared" ref="V164:V165" si="273">F164+N164</f>
        <v>0</v>
      </c>
      <c r="W164" s="28">
        <f t="shared" ref="W164:W165" si="274">IFERROR(V164/Y164,0)</f>
        <v>0</v>
      </c>
      <c r="X164" s="28"/>
      <c r="Y164" s="30">
        <f t="shared" ref="Y164:Y165" si="275">SUM(S164,V164)</f>
        <v>1</v>
      </c>
    </row>
    <row r="165" spans="1:26" s="1" customFormat="1" ht="11.25" customHeight="1" x14ac:dyDescent="0.25">
      <c r="A165" s="27"/>
      <c r="B165" s="23" t="s">
        <v>64</v>
      </c>
      <c r="C165" s="17">
        <v>0</v>
      </c>
      <c r="D165" s="28">
        <f t="shared" si="265"/>
        <v>0</v>
      </c>
      <c r="E165" s="28"/>
      <c r="F165" s="18">
        <v>0</v>
      </c>
      <c r="G165" s="28">
        <f t="shared" si="266"/>
        <v>0</v>
      </c>
      <c r="H165" s="28"/>
      <c r="I165" s="30">
        <f t="shared" si="267"/>
        <v>0</v>
      </c>
      <c r="J165" s="27"/>
      <c r="K165" s="27">
        <v>1</v>
      </c>
      <c r="L165" s="28">
        <f t="shared" si="268"/>
        <v>1</v>
      </c>
      <c r="M165" s="28"/>
      <c r="N165" s="29">
        <v>0</v>
      </c>
      <c r="O165" s="28">
        <f t="shared" si="269"/>
        <v>0</v>
      </c>
      <c r="P165" s="28"/>
      <c r="Q165" s="30">
        <f t="shared" si="270"/>
        <v>1</v>
      </c>
      <c r="R165" s="26"/>
      <c r="S165" s="27">
        <f t="shared" si="271"/>
        <v>1</v>
      </c>
      <c r="T165" s="28">
        <f t="shared" si="272"/>
        <v>1</v>
      </c>
      <c r="U165" s="28"/>
      <c r="V165" s="29">
        <f t="shared" si="273"/>
        <v>0</v>
      </c>
      <c r="W165" s="28">
        <f t="shared" si="274"/>
        <v>0</v>
      </c>
      <c r="X165" s="28"/>
      <c r="Y165" s="30">
        <f t="shared" si="275"/>
        <v>1</v>
      </c>
    </row>
    <row r="166" spans="1:26" s="1" customFormat="1" ht="11.25" customHeight="1" x14ac:dyDescent="0.25">
      <c r="A166" s="27"/>
      <c r="B166" s="23" t="s">
        <v>162</v>
      </c>
      <c r="C166" s="27"/>
      <c r="D166" s="28"/>
      <c r="E166" s="27"/>
      <c r="F166" s="27"/>
      <c r="G166" s="28"/>
      <c r="H166" s="27"/>
      <c r="I166" s="30"/>
      <c r="J166" s="27"/>
      <c r="K166" s="27"/>
      <c r="L166" s="28"/>
      <c r="M166" s="27"/>
      <c r="N166" s="27"/>
      <c r="O166" s="28"/>
      <c r="P166" s="27"/>
      <c r="Q166" s="30"/>
      <c r="R166" s="26"/>
      <c r="S166" s="27"/>
      <c r="T166" s="28"/>
      <c r="U166" s="28"/>
      <c r="V166" s="29"/>
      <c r="W166" s="28"/>
      <c r="X166" s="28"/>
      <c r="Y166" s="30"/>
    </row>
    <row r="167" spans="1:26" s="11" customFormat="1" ht="11.25" customHeight="1" x14ac:dyDescent="0.25">
      <c r="A167" s="27"/>
      <c r="B167" s="23" t="s">
        <v>237</v>
      </c>
      <c r="C167" s="17">
        <v>1</v>
      </c>
      <c r="D167" s="28">
        <f t="shared" ref="D167" si="276">IFERROR(C167/I167,0)</f>
        <v>0.5</v>
      </c>
      <c r="E167" s="28"/>
      <c r="F167" s="18">
        <v>1</v>
      </c>
      <c r="G167" s="28">
        <f t="shared" ref="G167" si="277">IFERROR(F167/I167,0)</f>
        <v>0.5</v>
      </c>
      <c r="H167" s="28"/>
      <c r="I167" s="30">
        <f t="shared" ref="I167" si="278">SUM(C167,F167)</f>
        <v>2</v>
      </c>
      <c r="J167" s="27"/>
      <c r="K167" s="27">
        <v>0</v>
      </c>
      <c r="L167" s="28">
        <f t="shared" ref="L167" si="279">IFERROR(K167/Q167,0)</f>
        <v>0</v>
      </c>
      <c r="M167" s="28"/>
      <c r="N167" s="29">
        <v>1</v>
      </c>
      <c r="O167" s="28">
        <f t="shared" ref="O167" si="280">IFERROR(N167/Q167,0)</f>
        <v>1</v>
      </c>
      <c r="P167" s="28"/>
      <c r="Q167" s="30">
        <f t="shared" ref="Q167" si="281">SUM(K167,N167)</f>
        <v>1</v>
      </c>
      <c r="R167" s="26"/>
      <c r="S167" s="27">
        <f t="shared" ref="S167" si="282">C167+K167</f>
        <v>1</v>
      </c>
      <c r="T167" s="28">
        <f t="shared" ref="T167" si="283">IFERROR(S167/Y167,0)</f>
        <v>0.33333333333333331</v>
      </c>
      <c r="U167" s="28"/>
      <c r="V167" s="29">
        <f t="shared" ref="V167" si="284">F167+N167</f>
        <v>2</v>
      </c>
      <c r="W167" s="28">
        <f t="shared" ref="W167" si="285">IFERROR(V167/Y167,0)</f>
        <v>0.66666666666666663</v>
      </c>
      <c r="X167" s="28"/>
      <c r="Y167" s="30">
        <f t="shared" ref="Y167" si="286">SUM(S167,V167)</f>
        <v>3</v>
      </c>
      <c r="Z167" s="1"/>
    </row>
    <row r="168" spans="1:26" s="1" customFormat="1" ht="11.25" customHeight="1" x14ac:dyDescent="0.25">
      <c r="A168" s="27"/>
      <c r="B168" s="23" t="s">
        <v>65</v>
      </c>
      <c r="C168" s="17">
        <v>16</v>
      </c>
      <c r="D168" s="28">
        <f t="shared" si="172"/>
        <v>0.44444444444444442</v>
      </c>
      <c r="E168" s="28"/>
      <c r="F168" s="18">
        <v>20</v>
      </c>
      <c r="G168" s="28">
        <f t="shared" si="173"/>
        <v>0.55555555555555558</v>
      </c>
      <c r="H168" s="28"/>
      <c r="I168" s="30">
        <f t="shared" ref="I168:I186" si="287">SUM(C168,F168)</f>
        <v>36</v>
      </c>
      <c r="J168" s="27"/>
      <c r="K168" s="27">
        <v>31</v>
      </c>
      <c r="L168" s="28">
        <f t="shared" si="195"/>
        <v>0.43055555555555558</v>
      </c>
      <c r="M168" s="28"/>
      <c r="N168" s="29">
        <v>41</v>
      </c>
      <c r="O168" s="28">
        <f t="shared" si="196"/>
        <v>0.56944444444444442</v>
      </c>
      <c r="P168" s="28"/>
      <c r="Q168" s="30">
        <f t="shared" ref="Q168:Q177" si="288">SUM(K168,N168)</f>
        <v>72</v>
      </c>
      <c r="R168" s="26"/>
      <c r="S168" s="27">
        <f t="shared" si="191"/>
        <v>47</v>
      </c>
      <c r="T168" s="28">
        <f t="shared" si="175"/>
        <v>0.43518518518518517</v>
      </c>
      <c r="U168" s="28"/>
      <c r="V168" s="29">
        <f t="shared" si="192"/>
        <v>61</v>
      </c>
      <c r="W168" s="28">
        <f t="shared" si="177"/>
        <v>0.56481481481481477</v>
      </c>
      <c r="X168" s="28"/>
      <c r="Y168" s="30">
        <f t="shared" ref="Y168:Y177" si="289">SUM(S168,V168)</f>
        <v>108</v>
      </c>
    </row>
    <row r="169" spans="1:26" s="1" customFormat="1" ht="11.25" customHeight="1" x14ac:dyDescent="0.25">
      <c r="A169" s="27"/>
      <c r="B169" s="23" t="s">
        <v>145</v>
      </c>
      <c r="C169" s="17">
        <v>4</v>
      </c>
      <c r="D169" s="28">
        <f t="shared" si="172"/>
        <v>0.2857142857142857</v>
      </c>
      <c r="E169" s="28"/>
      <c r="F169" s="18">
        <v>10</v>
      </c>
      <c r="G169" s="28">
        <f t="shared" si="173"/>
        <v>0.7142857142857143</v>
      </c>
      <c r="H169" s="28"/>
      <c r="I169" s="30">
        <f t="shared" si="287"/>
        <v>14</v>
      </c>
      <c r="J169" s="27"/>
      <c r="K169" s="27">
        <v>3</v>
      </c>
      <c r="L169" s="28">
        <f t="shared" si="195"/>
        <v>0.6</v>
      </c>
      <c r="M169" s="28"/>
      <c r="N169" s="29">
        <v>2</v>
      </c>
      <c r="O169" s="28">
        <f t="shared" si="196"/>
        <v>0.4</v>
      </c>
      <c r="P169" s="28"/>
      <c r="Q169" s="30">
        <f t="shared" si="288"/>
        <v>5</v>
      </c>
      <c r="R169" s="26"/>
      <c r="S169" s="27">
        <f t="shared" si="191"/>
        <v>7</v>
      </c>
      <c r="T169" s="28">
        <f t="shared" si="175"/>
        <v>0.36842105263157893</v>
      </c>
      <c r="U169" s="28"/>
      <c r="V169" s="29">
        <f t="shared" si="192"/>
        <v>12</v>
      </c>
      <c r="W169" s="28">
        <f t="shared" si="177"/>
        <v>0.63157894736842102</v>
      </c>
      <c r="X169" s="28"/>
      <c r="Y169" s="30">
        <f t="shared" si="289"/>
        <v>19</v>
      </c>
    </row>
    <row r="170" spans="1:26" s="1" customFormat="1" ht="11.25" customHeight="1" x14ac:dyDescent="0.25">
      <c r="A170" s="27"/>
      <c r="B170" s="23" t="s">
        <v>66</v>
      </c>
      <c r="C170" s="17">
        <v>1</v>
      </c>
      <c r="D170" s="28">
        <f t="shared" si="172"/>
        <v>0.2</v>
      </c>
      <c r="E170" s="28"/>
      <c r="F170" s="18">
        <v>4</v>
      </c>
      <c r="G170" s="28">
        <f t="shared" si="173"/>
        <v>0.8</v>
      </c>
      <c r="H170" s="28"/>
      <c r="I170" s="30">
        <f t="shared" si="287"/>
        <v>5</v>
      </c>
      <c r="J170" s="27"/>
      <c r="K170" s="27">
        <v>5</v>
      </c>
      <c r="L170" s="28">
        <f t="shared" si="195"/>
        <v>0.45454545454545453</v>
      </c>
      <c r="M170" s="28"/>
      <c r="N170" s="29">
        <v>6</v>
      </c>
      <c r="O170" s="28">
        <f t="shared" si="196"/>
        <v>0.54545454545454541</v>
      </c>
      <c r="P170" s="28"/>
      <c r="Q170" s="30">
        <f t="shared" si="288"/>
        <v>11</v>
      </c>
      <c r="R170" s="26"/>
      <c r="S170" s="27">
        <f t="shared" si="191"/>
        <v>6</v>
      </c>
      <c r="T170" s="28">
        <f t="shared" si="175"/>
        <v>0.375</v>
      </c>
      <c r="U170" s="28"/>
      <c r="V170" s="29">
        <f t="shared" si="192"/>
        <v>10</v>
      </c>
      <c r="W170" s="28">
        <f t="shared" si="177"/>
        <v>0.625</v>
      </c>
      <c r="X170" s="28"/>
      <c r="Y170" s="30">
        <f t="shared" si="289"/>
        <v>16</v>
      </c>
    </row>
    <row r="171" spans="1:26" s="1" customFormat="1" ht="11.25" customHeight="1" x14ac:dyDescent="0.25">
      <c r="A171" s="27"/>
      <c r="B171" s="23" t="s">
        <v>67</v>
      </c>
      <c r="C171" s="17">
        <v>2</v>
      </c>
      <c r="D171" s="28">
        <f t="shared" si="172"/>
        <v>0.22222222222222221</v>
      </c>
      <c r="E171" s="28"/>
      <c r="F171" s="18">
        <v>7</v>
      </c>
      <c r="G171" s="28">
        <f t="shared" si="173"/>
        <v>0.77777777777777779</v>
      </c>
      <c r="H171" s="28"/>
      <c r="I171" s="30">
        <f t="shared" si="287"/>
        <v>9</v>
      </c>
      <c r="J171" s="27"/>
      <c r="K171" s="27">
        <v>27</v>
      </c>
      <c r="L171" s="28">
        <f t="shared" si="195"/>
        <v>0.36486486486486486</v>
      </c>
      <c r="M171" s="28"/>
      <c r="N171" s="29">
        <v>47</v>
      </c>
      <c r="O171" s="28">
        <f t="shared" si="196"/>
        <v>0.63513513513513509</v>
      </c>
      <c r="P171" s="28"/>
      <c r="Q171" s="30">
        <f t="shared" si="288"/>
        <v>74</v>
      </c>
      <c r="R171" s="26"/>
      <c r="S171" s="27">
        <f t="shared" si="191"/>
        <v>29</v>
      </c>
      <c r="T171" s="28">
        <f t="shared" si="175"/>
        <v>0.3493975903614458</v>
      </c>
      <c r="U171" s="28"/>
      <c r="V171" s="29">
        <f t="shared" si="192"/>
        <v>54</v>
      </c>
      <c r="W171" s="28">
        <f t="shared" si="177"/>
        <v>0.6506024096385542</v>
      </c>
      <c r="X171" s="28"/>
      <c r="Y171" s="30">
        <f t="shared" si="289"/>
        <v>83</v>
      </c>
    </row>
    <row r="172" spans="1:26" s="1" customFormat="1" ht="11.25" customHeight="1" x14ac:dyDescent="0.25">
      <c r="A172" s="27"/>
      <c r="B172" s="23" t="s">
        <v>69</v>
      </c>
      <c r="C172" s="17">
        <v>1</v>
      </c>
      <c r="D172" s="28">
        <f t="shared" si="172"/>
        <v>1</v>
      </c>
      <c r="E172" s="28"/>
      <c r="F172" s="18">
        <v>0</v>
      </c>
      <c r="G172" s="28">
        <f t="shared" si="173"/>
        <v>0</v>
      </c>
      <c r="H172" s="28"/>
      <c r="I172" s="30">
        <f t="shared" si="287"/>
        <v>1</v>
      </c>
      <c r="J172" s="27"/>
      <c r="K172" s="27">
        <v>1</v>
      </c>
      <c r="L172" s="28">
        <f t="shared" si="195"/>
        <v>1</v>
      </c>
      <c r="M172" s="28"/>
      <c r="N172" s="29">
        <v>0</v>
      </c>
      <c r="O172" s="28">
        <f t="shared" si="196"/>
        <v>0</v>
      </c>
      <c r="P172" s="28"/>
      <c r="Q172" s="30">
        <f t="shared" si="288"/>
        <v>1</v>
      </c>
      <c r="R172" s="26"/>
      <c r="S172" s="27">
        <f t="shared" si="191"/>
        <v>2</v>
      </c>
      <c r="T172" s="28">
        <f t="shared" si="175"/>
        <v>1</v>
      </c>
      <c r="U172" s="28"/>
      <c r="V172" s="29">
        <f t="shared" si="192"/>
        <v>0</v>
      </c>
      <c r="W172" s="28">
        <f t="shared" si="177"/>
        <v>0</v>
      </c>
      <c r="X172" s="28"/>
      <c r="Y172" s="30">
        <f t="shared" si="289"/>
        <v>2</v>
      </c>
    </row>
    <row r="173" spans="1:26" s="1" customFormat="1" ht="11.25" customHeight="1" x14ac:dyDescent="0.25">
      <c r="A173" s="27"/>
      <c r="B173" s="23" t="s">
        <v>161</v>
      </c>
      <c r="C173" s="17">
        <v>7</v>
      </c>
      <c r="D173" s="28">
        <f t="shared" si="172"/>
        <v>0.77777777777777779</v>
      </c>
      <c r="E173" s="28"/>
      <c r="F173" s="18">
        <v>2</v>
      </c>
      <c r="G173" s="28">
        <f t="shared" si="173"/>
        <v>0.22222222222222221</v>
      </c>
      <c r="H173" s="28"/>
      <c r="I173" s="30">
        <f t="shared" si="287"/>
        <v>9</v>
      </c>
      <c r="J173" s="27"/>
      <c r="K173" s="27">
        <v>29</v>
      </c>
      <c r="L173" s="28">
        <f t="shared" si="195"/>
        <v>0.65909090909090906</v>
      </c>
      <c r="M173" s="28"/>
      <c r="N173" s="29">
        <v>15</v>
      </c>
      <c r="O173" s="28">
        <f t="shared" si="196"/>
        <v>0.34090909090909088</v>
      </c>
      <c r="P173" s="28"/>
      <c r="Q173" s="30">
        <f t="shared" si="288"/>
        <v>44</v>
      </c>
      <c r="R173" s="26"/>
      <c r="S173" s="27">
        <f t="shared" si="191"/>
        <v>36</v>
      </c>
      <c r="T173" s="28">
        <f t="shared" si="175"/>
        <v>0.67924528301886788</v>
      </c>
      <c r="U173" s="28"/>
      <c r="V173" s="29">
        <f t="shared" si="192"/>
        <v>17</v>
      </c>
      <c r="W173" s="28">
        <f t="shared" si="177"/>
        <v>0.32075471698113206</v>
      </c>
      <c r="X173" s="28"/>
      <c r="Y173" s="30">
        <f t="shared" si="289"/>
        <v>53</v>
      </c>
    </row>
    <row r="174" spans="1:26" s="1" customFormat="1" ht="11.25" customHeight="1" x14ac:dyDescent="0.25">
      <c r="A174" s="27"/>
      <c r="B174" s="23" t="s">
        <v>63</v>
      </c>
      <c r="C174" s="17">
        <v>0</v>
      </c>
      <c r="D174" s="28">
        <f t="shared" si="172"/>
        <v>0</v>
      </c>
      <c r="E174" s="28"/>
      <c r="F174" s="18">
        <v>0</v>
      </c>
      <c r="G174" s="28">
        <f t="shared" si="173"/>
        <v>0</v>
      </c>
      <c r="H174" s="28"/>
      <c r="I174" s="30">
        <f t="shared" si="287"/>
        <v>0</v>
      </c>
      <c r="J174" s="27"/>
      <c r="K174" s="27">
        <v>14</v>
      </c>
      <c r="L174" s="28">
        <f t="shared" si="195"/>
        <v>0.56000000000000005</v>
      </c>
      <c r="M174" s="28"/>
      <c r="N174" s="29">
        <v>11</v>
      </c>
      <c r="O174" s="28">
        <f t="shared" si="196"/>
        <v>0.44</v>
      </c>
      <c r="P174" s="28"/>
      <c r="Q174" s="30">
        <f t="shared" si="288"/>
        <v>25</v>
      </c>
      <c r="R174" s="26"/>
      <c r="S174" s="27">
        <f t="shared" si="191"/>
        <v>14</v>
      </c>
      <c r="T174" s="28">
        <f t="shared" si="175"/>
        <v>0.56000000000000005</v>
      </c>
      <c r="U174" s="28"/>
      <c r="V174" s="29">
        <f t="shared" si="192"/>
        <v>11</v>
      </c>
      <c r="W174" s="28">
        <f t="shared" si="177"/>
        <v>0.44</v>
      </c>
      <c r="X174" s="28"/>
      <c r="Y174" s="30">
        <f t="shared" si="289"/>
        <v>25</v>
      </c>
    </row>
    <row r="175" spans="1:26" s="1" customFormat="1" ht="11.25" customHeight="1" x14ac:dyDescent="0.25">
      <c r="A175" s="27"/>
      <c r="B175" s="23" t="s">
        <v>192</v>
      </c>
      <c r="C175" s="17">
        <v>0</v>
      </c>
      <c r="D175" s="28">
        <f t="shared" si="172"/>
        <v>0</v>
      </c>
      <c r="E175" s="28"/>
      <c r="F175" s="18">
        <v>1</v>
      </c>
      <c r="G175" s="28">
        <f t="shared" si="173"/>
        <v>1</v>
      </c>
      <c r="H175" s="28"/>
      <c r="I175" s="30">
        <f t="shared" ref="I175" si="290">SUM(C175,F175)</f>
        <v>1</v>
      </c>
      <c r="J175" s="27"/>
      <c r="K175" s="27">
        <v>2</v>
      </c>
      <c r="L175" s="28">
        <f t="shared" si="195"/>
        <v>0.33333333333333331</v>
      </c>
      <c r="M175" s="28"/>
      <c r="N175" s="29">
        <v>4</v>
      </c>
      <c r="O175" s="28">
        <f t="shared" si="196"/>
        <v>0.66666666666666663</v>
      </c>
      <c r="P175" s="28"/>
      <c r="Q175" s="30">
        <f t="shared" ref="Q175" si="291">SUM(K175,N175)</f>
        <v>6</v>
      </c>
      <c r="R175" s="26"/>
      <c r="S175" s="27">
        <f t="shared" si="191"/>
        <v>2</v>
      </c>
      <c r="T175" s="28">
        <f t="shared" si="175"/>
        <v>0.2857142857142857</v>
      </c>
      <c r="U175" s="28"/>
      <c r="V175" s="29">
        <f t="shared" si="192"/>
        <v>5</v>
      </c>
      <c r="W175" s="28">
        <f t="shared" si="177"/>
        <v>0.7142857142857143</v>
      </c>
      <c r="X175" s="28"/>
      <c r="Y175" s="30">
        <f t="shared" ref="Y175" si="292">SUM(S175,V175)</f>
        <v>7</v>
      </c>
    </row>
    <row r="176" spans="1:26" s="1" customFormat="1" ht="11.25" customHeight="1" x14ac:dyDescent="0.25">
      <c r="A176" s="27"/>
      <c r="B176" s="23" t="s">
        <v>68</v>
      </c>
      <c r="C176" s="17">
        <v>6</v>
      </c>
      <c r="D176" s="28">
        <f t="shared" si="172"/>
        <v>0.46153846153846156</v>
      </c>
      <c r="E176" s="28"/>
      <c r="F176" s="18">
        <v>7</v>
      </c>
      <c r="G176" s="28">
        <f t="shared" si="173"/>
        <v>0.53846153846153844</v>
      </c>
      <c r="H176" s="28"/>
      <c r="I176" s="30">
        <f t="shared" si="287"/>
        <v>13</v>
      </c>
      <c r="J176" s="27"/>
      <c r="K176" s="27">
        <v>31</v>
      </c>
      <c r="L176" s="28">
        <f t="shared" si="195"/>
        <v>0.47692307692307695</v>
      </c>
      <c r="M176" s="28"/>
      <c r="N176" s="29">
        <v>34</v>
      </c>
      <c r="O176" s="28">
        <f t="shared" si="196"/>
        <v>0.52307692307692311</v>
      </c>
      <c r="P176" s="28"/>
      <c r="Q176" s="30">
        <f t="shared" si="288"/>
        <v>65</v>
      </c>
      <c r="R176" s="26"/>
      <c r="S176" s="27">
        <f t="shared" si="191"/>
        <v>37</v>
      </c>
      <c r="T176" s="28">
        <f t="shared" si="175"/>
        <v>0.47435897435897434</v>
      </c>
      <c r="U176" s="28"/>
      <c r="V176" s="29">
        <f t="shared" si="192"/>
        <v>41</v>
      </c>
      <c r="W176" s="28">
        <f t="shared" si="177"/>
        <v>0.52564102564102566</v>
      </c>
      <c r="X176" s="28"/>
      <c r="Y176" s="30">
        <f t="shared" si="289"/>
        <v>78</v>
      </c>
    </row>
    <row r="177" spans="1:26" s="1" customFormat="1" ht="11.25" customHeight="1" x14ac:dyDescent="0.25">
      <c r="A177" s="27"/>
      <c r="B177" s="23" t="s">
        <v>144</v>
      </c>
      <c r="C177" s="17">
        <v>0</v>
      </c>
      <c r="D177" s="28">
        <f t="shared" si="172"/>
        <v>0</v>
      </c>
      <c r="E177" s="28"/>
      <c r="F177" s="18">
        <v>1</v>
      </c>
      <c r="G177" s="28">
        <f t="shared" si="173"/>
        <v>1</v>
      </c>
      <c r="H177" s="28"/>
      <c r="I177" s="30">
        <f t="shared" si="287"/>
        <v>1</v>
      </c>
      <c r="J177" s="27"/>
      <c r="K177" s="27">
        <v>6</v>
      </c>
      <c r="L177" s="28">
        <f t="shared" si="195"/>
        <v>0.5</v>
      </c>
      <c r="M177" s="28"/>
      <c r="N177" s="29">
        <v>6</v>
      </c>
      <c r="O177" s="28">
        <f t="shared" si="196"/>
        <v>0.5</v>
      </c>
      <c r="P177" s="28"/>
      <c r="Q177" s="30">
        <f t="shared" si="288"/>
        <v>12</v>
      </c>
      <c r="R177" s="26"/>
      <c r="S177" s="27">
        <f t="shared" si="191"/>
        <v>6</v>
      </c>
      <c r="T177" s="28">
        <f t="shared" si="175"/>
        <v>0.46153846153846156</v>
      </c>
      <c r="U177" s="28"/>
      <c r="V177" s="29">
        <f t="shared" si="192"/>
        <v>7</v>
      </c>
      <c r="W177" s="28">
        <f t="shared" si="177"/>
        <v>0.53846153846153844</v>
      </c>
      <c r="X177" s="28"/>
      <c r="Y177" s="30">
        <f t="shared" si="289"/>
        <v>13</v>
      </c>
    </row>
    <row r="178" spans="1:26" s="1" customFormat="1" ht="11.25" customHeight="1" x14ac:dyDescent="0.25">
      <c r="A178" s="27"/>
      <c r="B178" s="23" t="s">
        <v>64</v>
      </c>
      <c r="C178" s="17">
        <v>2</v>
      </c>
      <c r="D178" s="28">
        <f t="shared" si="172"/>
        <v>0.2857142857142857</v>
      </c>
      <c r="E178" s="28"/>
      <c r="F178" s="18">
        <v>5</v>
      </c>
      <c r="G178" s="28">
        <f t="shared" si="173"/>
        <v>0.7142857142857143</v>
      </c>
      <c r="H178" s="28"/>
      <c r="I178" s="30">
        <f>SUM(C178,F178)</f>
        <v>7</v>
      </c>
      <c r="J178" s="27"/>
      <c r="K178" s="27">
        <v>33</v>
      </c>
      <c r="L178" s="28">
        <f t="shared" si="195"/>
        <v>0.532258064516129</v>
      </c>
      <c r="M178" s="28"/>
      <c r="N178" s="29">
        <v>29</v>
      </c>
      <c r="O178" s="28">
        <f t="shared" si="196"/>
        <v>0.46774193548387094</v>
      </c>
      <c r="P178" s="28"/>
      <c r="Q178" s="30">
        <f>SUM(K178,N178)</f>
        <v>62</v>
      </c>
      <c r="R178" s="26"/>
      <c r="S178" s="27">
        <f t="shared" si="191"/>
        <v>35</v>
      </c>
      <c r="T178" s="28">
        <f t="shared" si="175"/>
        <v>0.50724637681159424</v>
      </c>
      <c r="U178" s="28"/>
      <c r="V178" s="29">
        <f t="shared" si="192"/>
        <v>34</v>
      </c>
      <c r="W178" s="28">
        <f t="shared" si="177"/>
        <v>0.49275362318840582</v>
      </c>
      <c r="X178" s="28"/>
      <c r="Y178" s="30">
        <f>SUM(S178,V178)</f>
        <v>69</v>
      </c>
    </row>
    <row r="179" spans="1:26" s="1" customFormat="1" ht="6.65" customHeight="1" x14ac:dyDescent="0.25">
      <c r="A179" s="27"/>
      <c r="B179" s="23"/>
      <c r="C179" s="17"/>
      <c r="D179" s="28"/>
      <c r="E179" s="28"/>
      <c r="F179" s="18"/>
      <c r="G179" s="28"/>
      <c r="H179" s="28"/>
      <c r="I179" s="30"/>
      <c r="J179" s="27"/>
      <c r="K179" s="27"/>
      <c r="L179" s="28"/>
      <c r="M179" s="28"/>
      <c r="N179" s="27"/>
      <c r="O179" s="28"/>
      <c r="P179" s="28"/>
      <c r="Q179" s="30"/>
      <c r="R179" s="26"/>
      <c r="S179" s="27"/>
      <c r="T179" s="28"/>
      <c r="U179" s="28"/>
      <c r="V179" s="29"/>
      <c r="W179" s="28"/>
      <c r="X179" s="28"/>
      <c r="Y179" s="30"/>
    </row>
    <row r="180" spans="1:26" s="1" customFormat="1" ht="11.25" customHeight="1" x14ac:dyDescent="0.25">
      <c r="A180" s="14" t="s">
        <v>185</v>
      </c>
      <c r="B180" s="23"/>
      <c r="C180" s="26"/>
      <c r="D180" s="28"/>
      <c r="E180" s="28"/>
      <c r="F180" s="26"/>
      <c r="G180" s="28"/>
      <c r="H180" s="28"/>
      <c r="I180" s="30"/>
      <c r="J180" s="27"/>
      <c r="K180"/>
      <c r="L180"/>
      <c r="M180"/>
      <c r="N180"/>
      <c r="O180"/>
      <c r="P180" s="28"/>
      <c r="Q180" s="30"/>
      <c r="R180" s="26"/>
      <c r="S180" s="27"/>
      <c r="T180" s="28"/>
      <c r="U180" s="28"/>
      <c r="V180" s="29"/>
      <c r="W180" s="28"/>
      <c r="X180" s="28"/>
      <c r="Y180" s="30"/>
    </row>
    <row r="181" spans="1:26" s="1" customFormat="1" ht="11.25" customHeight="1" x14ac:dyDescent="0.25">
      <c r="A181" s="27"/>
      <c r="B181" s="23" t="s">
        <v>176</v>
      </c>
      <c r="C181" s="27"/>
      <c r="D181" s="28"/>
      <c r="E181" s="28"/>
      <c r="F181" s="29"/>
      <c r="G181" s="28"/>
      <c r="H181" s="28"/>
      <c r="I181" s="30"/>
      <c r="J181" s="27"/>
      <c r="K181" s="27"/>
      <c r="L181" s="28"/>
      <c r="M181" s="28"/>
      <c r="N181" s="29"/>
      <c r="O181" s="28"/>
      <c r="P181" s="28"/>
      <c r="Q181" s="30"/>
      <c r="R181" s="26"/>
      <c r="S181" s="27"/>
      <c r="T181" s="28"/>
      <c r="U181" s="28"/>
      <c r="V181" s="29"/>
      <c r="W181" s="28"/>
      <c r="X181" s="28"/>
      <c r="Y181" s="30"/>
    </row>
    <row r="182" spans="1:26" s="11" customFormat="1" ht="11.25" customHeight="1" x14ac:dyDescent="0.25">
      <c r="A182" s="27"/>
      <c r="B182" s="23" t="s">
        <v>237</v>
      </c>
      <c r="C182" s="17">
        <v>0</v>
      </c>
      <c r="D182" s="28">
        <f t="shared" ref="D182" si="293">IFERROR(C182/I182,0)</f>
        <v>0</v>
      </c>
      <c r="E182" s="28"/>
      <c r="F182" s="18">
        <v>0</v>
      </c>
      <c r="G182" s="28">
        <f t="shared" ref="G182" si="294">IFERROR(F182/I182,0)</f>
        <v>0</v>
      </c>
      <c r="H182" s="28"/>
      <c r="I182" s="30">
        <f t="shared" ref="I182" si="295">SUM(C182,F182)</f>
        <v>0</v>
      </c>
      <c r="J182" s="27"/>
      <c r="K182" s="27">
        <v>1</v>
      </c>
      <c r="L182" s="28">
        <f t="shared" ref="L182" si="296">IFERROR(K182/Q182,0)</f>
        <v>1</v>
      </c>
      <c r="M182" s="28"/>
      <c r="N182" s="29">
        <v>0</v>
      </c>
      <c r="O182" s="28">
        <f t="shared" ref="O182" si="297">IFERROR(N182/Q182,0)</f>
        <v>0</v>
      </c>
      <c r="P182" s="28"/>
      <c r="Q182" s="30">
        <f t="shared" ref="Q182" si="298">SUM(K182,N182)</f>
        <v>1</v>
      </c>
      <c r="R182" s="26"/>
      <c r="S182" s="27">
        <f t="shared" ref="S182" si="299">C182+K182</f>
        <v>1</v>
      </c>
      <c r="T182" s="28">
        <f t="shared" ref="T182" si="300">IFERROR(S182/Y182,0)</f>
        <v>1</v>
      </c>
      <c r="U182" s="28"/>
      <c r="V182" s="29">
        <f t="shared" ref="V182" si="301">F182+N182</f>
        <v>0</v>
      </c>
      <c r="W182" s="28">
        <f t="shared" ref="W182" si="302">IFERROR(V182/Y182,0)</f>
        <v>0</v>
      </c>
      <c r="X182" s="28"/>
      <c r="Y182" s="30">
        <f t="shared" ref="Y182" si="303">SUM(S182,V182)</f>
        <v>1</v>
      </c>
      <c r="Z182" s="1"/>
    </row>
    <row r="183" spans="1:26" s="1" customFormat="1" ht="11.25" customHeight="1" x14ac:dyDescent="0.25">
      <c r="A183" s="27"/>
      <c r="B183" s="27" t="s">
        <v>65</v>
      </c>
      <c r="C183" s="17">
        <v>10</v>
      </c>
      <c r="D183" s="28">
        <f t="shared" si="172"/>
        <v>0.45454545454545453</v>
      </c>
      <c r="E183" s="28"/>
      <c r="F183" s="18">
        <v>12</v>
      </c>
      <c r="G183" s="28">
        <f t="shared" si="173"/>
        <v>0.54545454545454541</v>
      </c>
      <c r="H183" s="28"/>
      <c r="I183" s="30">
        <f t="shared" si="287"/>
        <v>22</v>
      </c>
      <c r="J183" s="27"/>
      <c r="K183" s="27">
        <v>10</v>
      </c>
      <c r="L183" s="28">
        <f t="shared" si="195"/>
        <v>0.66666666666666663</v>
      </c>
      <c r="M183" s="28"/>
      <c r="N183" s="29">
        <v>5</v>
      </c>
      <c r="O183" s="28">
        <f t="shared" si="196"/>
        <v>0.33333333333333331</v>
      </c>
      <c r="P183" s="28"/>
      <c r="Q183" s="30">
        <f t="shared" ref="Q183:Q192" si="304">SUM(K183,N183)</f>
        <v>15</v>
      </c>
      <c r="R183" s="26"/>
      <c r="S183" s="27">
        <f t="shared" si="191"/>
        <v>20</v>
      </c>
      <c r="T183" s="28">
        <f t="shared" si="175"/>
        <v>0.54054054054054057</v>
      </c>
      <c r="U183" s="28"/>
      <c r="V183" s="29">
        <f t="shared" si="192"/>
        <v>17</v>
      </c>
      <c r="W183" s="28">
        <f t="shared" si="177"/>
        <v>0.45945945945945948</v>
      </c>
      <c r="X183" s="28"/>
      <c r="Y183" s="30">
        <f t="shared" ref="Y183:Y192" si="305">SUM(S183,V183)</f>
        <v>37</v>
      </c>
    </row>
    <row r="184" spans="1:26" s="1" customFormat="1" ht="11.25" customHeight="1" x14ac:dyDescent="0.25">
      <c r="A184" s="27"/>
      <c r="B184" s="23" t="s">
        <v>145</v>
      </c>
      <c r="C184" s="17">
        <v>3</v>
      </c>
      <c r="D184" s="28">
        <f t="shared" si="172"/>
        <v>0.375</v>
      </c>
      <c r="E184" s="28"/>
      <c r="F184" s="18">
        <v>5</v>
      </c>
      <c r="G184" s="28">
        <f t="shared" si="173"/>
        <v>0.625</v>
      </c>
      <c r="H184" s="28"/>
      <c r="I184" s="30">
        <f t="shared" ref="I184" si="306">SUM(C184,F184)</f>
        <v>8</v>
      </c>
      <c r="J184" s="27"/>
      <c r="K184" s="27">
        <v>1</v>
      </c>
      <c r="L184" s="28">
        <f t="shared" si="195"/>
        <v>1</v>
      </c>
      <c r="M184" s="28"/>
      <c r="N184" s="29">
        <v>0</v>
      </c>
      <c r="O184" s="28">
        <f t="shared" si="196"/>
        <v>0</v>
      </c>
      <c r="P184" s="28"/>
      <c r="Q184" s="30">
        <f t="shared" si="304"/>
        <v>1</v>
      </c>
      <c r="R184" s="26"/>
      <c r="S184" s="27">
        <f t="shared" ref="S184" si="307">C184+K184</f>
        <v>4</v>
      </c>
      <c r="T184" s="28">
        <f t="shared" si="175"/>
        <v>0.44444444444444442</v>
      </c>
      <c r="U184" s="28"/>
      <c r="V184" s="29">
        <f t="shared" ref="V184" si="308">F184+N184</f>
        <v>5</v>
      </c>
      <c r="W184" s="28">
        <f t="shared" si="177"/>
        <v>0.55555555555555558</v>
      </c>
      <c r="X184" s="28"/>
      <c r="Y184" s="30">
        <f t="shared" si="305"/>
        <v>9</v>
      </c>
    </row>
    <row r="185" spans="1:26" s="1" customFormat="1" ht="11.25" customHeight="1" x14ac:dyDescent="0.25">
      <c r="A185" s="27"/>
      <c r="B185" s="23" t="s">
        <v>66</v>
      </c>
      <c r="C185" s="17">
        <v>0</v>
      </c>
      <c r="D185" s="28">
        <f t="shared" si="172"/>
        <v>0</v>
      </c>
      <c r="E185" s="28"/>
      <c r="F185" s="18">
        <v>0</v>
      </c>
      <c r="G185" s="28">
        <f t="shared" si="173"/>
        <v>0</v>
      </c>
      <c r="H185" s="28"/>
      <c r="I185" s="30">
        <f t="shared" ref="I185" si="309">SUM(C185,F185)</f>
        <v>0</v>
      </c>
      <c r="J185" s="27"/>
      <c r="K185" s="27">
        <v>1</v>
      </c>
      <c r="L185" s="28">
        <f t="shared" si="195"/>
        <v>0.5</v>
      </c>
      <c r="M185" s="28"/>
      <c r="N185" s="29">
        <v>1</v>
      </c>
      <c r="O185" s="28">
        <f t="shared" si="196"/>
        <v>0.5</v>
      </c>
      <c r="P185" s="28"/>
      <c r="Q185" s="30">
        <f t="shared" ref="Q185" si="310">SUM(K185,N185)</f>
        <v>2</v>
      </c>
      <c r="R185" s="26"/>
      <c r="S185" s="27">
        <f t="shared" ref="S185" si="311">C185+K185</f>
        <v>1</v>
      </c>
      <c r="T185" s="28">
        <f t="shared" si="175"/>
        <v>0.5</v>
      </c>
      <c r="U185" s="28"/>
      <c r="V185" s="29">
        <f t="shared" ref="V185" si="312">F185+N185</f>
        <v>1</v>
      </c>
      <c r="W185" s="28">
        <f t="shared" si="177"/>
        <v>0.5</v>
      </c>
      <c r="X185" s="28"/>
      <c r="Y185" s="30">
        <f t="shared" ref="Y185" si="313">SUM(S185,V185)</f>
        <v>2</v>
      </c>
    </row>
    <row r="186" spans="1:26" s="1" customFormat="1" ht="11.25" customHeight="1" x14ac:dyDescent="0.25">
      <c r="A186" s="27"/>
      <c r="B186" s="27" t="s">
        <v>67</v>
      </c>
      <c r="C186" s="17">
        <v>0</v>
      </c>
      <c r="D186" s="28">
        <f t="shared" si="172"/>
        <v>0</v>
      </c>
      <c r="E186" s="28"/>
      <c r="F186" s="18">
        <v>5</v>
      </c>
      <c r="G186" s="28">
        <f t="shared" si="173"/>
        <v>1</v>
      </c>
      <c r="H186" s="28"/>
      <c r="I186" s="30">
        <f t="shared" si="287"/>
        <v>5</v>
      </c>
      <c r="J186" s="27"/>
      <c r="K186" s="27">
        <v>6</v>
      </c>
      <c r="L186" s="28">
        <f t="shared" si="195"/>
        <v>0.6</v>
      </c>
      <c r="M186" s="28"/>
      <c r="N186" s="29">
        <v>4</v>
      </c>
      <c r="O186" s="28">
        <f t="shared" si="196"/>
        <v>0.4</v>
      </c>
      <c r="P186" s="28"/>
      <c r="Q186" s="30">
        <f t="shared" si="304"/>
        <v>10</v>
      </c>
      <c r="R186" s="26"/>
      <c r="S186" s="27">
        <f t="shared" si="191"/>
        <v>6</v>
      </c>
      <c r="T186" s="28">
        <f t="shared" si="175"/>
        <v>0.4</v>
      </c>
      <c r="U186" s="28"/>
      <c r="V186" s="29">
        <f t="shared" si="192"/>
        <v>9</v>
      </c>
      <c r="W186" s="28">
        <f t="shared" si="177"/>
        <v>0.6</v>
      </c>
      <c r="X186" s="28"/>
      <c r="Y186" s="30">
        <f t="shared" si="305"/>
        <v>15</v>
      </c>
    </row>
    <row r="187" spans="1:26" s="1" customFormat="1" ht="11.25" customHeight="1" x14ac:dyDescent="0.25">
      <c r="A187" s="27"/>
      <c r="B187" s="23" t="s">
        <v>69</v>
      </c>
      <c r="C187" s="17">
        <v>1</v>
      </c>
      <c r="D187" s="28">
        <f t="shared" ref="D187" si="314">IFERROR(C187/I187,0)</f>
        <v>1</v>
      </c>
      <c r="E187" s="28"/>
      <c r="F187" s="18">
        <v>0</v>
      </c>
      <c r="G187" s="28">
        <f t="shared" ref="G187" si="315">IFERROR(F187/I187,0)</f>
        <v>0</v>
      </c>
      <c r="H187" s="28"/>
      <c r="I187" s="30">
        <f t="shared" ref="I187" si="316">SUM(C187,F187)</f>
        <v>1</v>
      </c>
      <c r="J187" s="27"/>
      <c r="K187" s="27">
        <v>0</v>
      </c>
      <c r="L187" s="28">
        <f t="shared" ref="L187" si="317">IFERROR(K187/Q187,0)</f>
        <v>0</v>
      </c>
      <c r="M187" s="28"/>
      <c r="N187" s="29">
        <v>0</v>
      </c>
      <c r="O187" s="28">
        <f t="shared" ref="O187" si="318">IFERROR(N187/Q187,0)</f>
        <v>0</v>
      </c>
      <c r="P187" s="28"/>
      <c r="Q187" s="30">
        <f t="shared" si="304"/>
        <v>0</v>
      </c>
      <c r="R187" s="26"/>
      <c r="S187" s="27">
        <f t="shared" ref="S187" si="319">C187+K187</f>
        <v>1</v>
      </c>
      <c r="T187" s="28">
        <f t="shared" ref="T187" si="320">IFERROR(S187/Y187,0)</f>
        <v>1</v>
      </c>
      <c r="U187" s="28"/>
      <c r="V187" s="29">
        <f t="shared" ref="V187" si="321">F187+N187</f>
        <v>0</v>
      </c>
      <c r="W187" s="28">
        <f t="shared" ref="W187" si="322">IFERROR(V187/Y187,0)</f>
        <v>0</v>
      </c>
      <c r="X187" s="28"/>
      <c r="Y187" s="30">
        <f t="shared" si="305"/>
        <v>1</v>
      </c>
    </row>
    <row r="188" spans="1:26" s="1" customFormat="1" ht="11.25" customHeight="1" x14ac:dyDescent="0.25">
      <c r="A188" s="27"/>
      <c r="B188" s="23" t="s">
        <v>161</v>
      </c>
      <c r="C188" s="17">
        <v>1</v>
      </c>
      <c r="D188" s="28">
        <f t="shared" si="172"/>
        <v>1</v>
      </c>
      <c r="E188" s="28"/>
      <c r="F188" s="18">
        <v>0</v>
      </c>
      <c r="G188" s="28">
        <f t="shared" si="173"/>
        <v>0</v>
      </c>
      <c r="H188" s="28"/>
      <c r="I188" s="30">
        <f t="shared" ref="I188:I189" si="323">SUM(C188,F188)</f>
        <v>1</v>
      </c>
      <c r="J188" s="27"/>
      <c r="K188" s="27">
        <v>9</v>
      </c>
      <c r="L188" s="28">
        <f t="shared" si="195"/>
        <v>0.69230769230769229</v>
      </c>
      <c r="M188" s="28"/>
      <c r="N188" s="29">
        <v>4</v>
      </c>
      <c r="O188" s="28">
        <f t="shared" si="196"/>
        <v>0.30769230769230771</v>
      </c>
      <c r="P188" s="28"/>
      <c r="Q188" s="30">
        <f t="shared" si="304"/>
        <v>13</v>
      </c>
      <c r="R188" s="26"/>
      <c r="S188" s="27">
        <f t="shared" ref="S188:S189" si="324">C188+K188</f>
        <v>10</v>
      </c>
      <c r="T188" s="28">
        <f t="shared" si="175"/>
        <v>0.7142857142857143</v>
      </c>
      <c r="U188" s="28"/>
      <c r="V188" s="29">
        <f t="shared" ref="V188:V189" si="325">F188+N188</f>
        <v>4</v>
      </c>
      <c r="W188" s="28">
        <f t="shared" si="177"/>
        <v>0.2857142857142857</v>
      </c>
      <c r="X188" s="28"/>
      <c r="Y188" s="30">
        <f t="shared" si="305"/>
        <v>14</v>
      </c>
    </row>
    <row r="189" spans="1:26" s="10" customFormat="1" ht="11.25" customHeight="1" x14ac:dyDescent="0.25">
      <c r="A189" s="27"/>
      <c r="B189" s="23" t="s">
        <v>63</v>
      </c>
      <c r="C189" s="17">
        <v>0</v>
      </c>
      <c r="D189" s="28">
        <f t="shared" si="172"/>
        <v>0</v>
      </c>
      <c r="E189" s="28"/>
      <c r="F189" s="18">
        <v>1</v>
      </c>
      <c r="G189" s="28">
        <f t="shared" si="173"/>
        <v>1</v>
      </c>
      <c r="H189" s="28"/>
      <c r="I189" s="30">
        <f t="shared" si="323"/>
        <v>1</v>
      </c>
      <c r="J189" s="31"/>
      <c r="K189" s="27">
        <v>2</v>
      </c>
      <c r="L189" s="28">
        <f t="shared" si="195"/>
        <v>0.66666666666666663</v>
      </c>
      <c r="M189" s="28"/>
      <c r="N189" s="29">
        <v>1</v>
      </c>
      <c r="O189" s="28">
        <f t="shared" si="196"/>
        <v>0.33333333333333331</v>
      </c>
      <c r="P189" s="28"/>
      <c r="Q189" s="30">
        <f t="shared" si="304"/>
        <v>3</v>
      </c>
      <c r="R189" s="31"/>
      <c r="S189" s="27">
        <f t="shared" si="324"/>
        <v>2</v>
      </c>
      <c r="T189" s="28">
        <f t="shared" si="175"/>
        <v>0.5</v>
      </c>
      <c r="U189" s="28"/>
      <c r="V189" s="29">
        <f t="shared" si="325"/>
        <v>2</v>
      </c>
      <c r="W189" s="28">
        <f t="shared" si="177"/>
        <v>0.5</v>
      </c>
      <c r="X189" s="28"/>
      <c r="Y189" s="30">
        <f t="shared" si="305"/>
        <v>4</v>
      </c>
      <c r="Z189" s="1"/>
    </row>
    <row r="190" spans="1:26" s="10" customFormat="1" ht="11.25" customHeight="1" x14ac:dyDescent="0.25">
      <c r="A190" s="27"/>
      <c r="B190" s="23" t="s">
        <v>192</v>
      </c>
      <c r="C190" s="17">
        <v>0</v>
      </c>
      <c r="D190" s="28">
        <f t="shared" si="172"/>
        <v>0</v>
      </c>
      <c r="E190" s="28"/>
      <c r="F190" s="18">
        <v>0</v>
      </c>
      <c r="G190" s="28">
        <f t="shared" si="173"/>
        <v>0</v>
      </c>
      <c r="H190" s="28"/>
      <c r="I190" s="30">
        <f t="shared" ref="I190" si="326">SUM(C190,F190)</f>
        <v>0</v>
      </c>
      <c r="J190" s="31"/>
      <c r="K190" s="27">
        <v>1</v>
      </c>
      <c r="L190" s="28">
        <f t="shared" si="195"/>
        <v>0.5</v>
      </c>
      <c r="M190" s="28"/>
      <c r="N190" s="29">
        <v>1</v>
      </c>
      <c r="O190" s="28">
        <f t="shared" si="196"/>
        <v>0.5</v>
      </c>
      <c r="P190" s="28"/>
      <c r="Q190" s="30">
        <f t="shared" ref="Q190" si="327">SUM(K190,N190)</f>
        <v>2</v>
      </c>
      <c r="R190" s="31"/>
      <c r="S190" s="27">
        <f t="shared" ref="S190" si="328">C190+K190</f>
        <v>1</v>
      </c>
      <c r="T190" s="28">
        <f t="shared" si="175"/>
        <v>0.5</v>
      </c>
      <c r="U190" s="28"/>
      <c r="V190" s="29">
        <f t="shared" ref="V190" si="329">F190+N190</f>
        <v>1</v>
      </c>
      <c r="W190" s="28">
        <f t="shared" si="177"/>
        <v>0.5</v>
      </c>
      <c r="X190" s="28"/>
      <c r="Y190" s="30">
        <f t="shared" ref="Y190" si="330">SUM(S190,V190)</f>
        <v>2</v>
      </c>
      <c r="Z190" s="1"/>
    </row>
    <row r="191" spans="1:26" s="1" customFormat="1" ht="11.25" customHeight="1" x14ac:dyDescent="0.25">
      <c r="A191" s="27"/>
      <c r="B191" s="23" t="s">
        <v>68</v>
      </c>
      <c r="C191" s="17">
        <v>0</v>
      </c>
      <c r="D191" s="28">
        <f t="shared" si="172"/>
        <v>0</v>
      </c>
      <c r="E191" s="28"/>
      <c r="F191" s="18">
        <v>1</v>
      </c>
      <c r="G191" s="28">
        <f t="shared" si="173"/>
        <v>1</v>
      </c>
      <c r="H191" s="28"/>
      <c r="I191" s="30">
        <f>SUM(C191,F191)</f>
        <v>1</v>
      </c>
      <c r="J191" s="27"/>
      <c r="K191" s="27">
        <v>3</v>
      </c>
      <c r="L191" s="28">
        <f t="shared" si="195"/>
        <v>0.75</v>
      </c>
      <c r="M191" s="28"/>
      <c r="N191" s="29">
        <v>1</v>
      </c>
      <c r="O191" s="28">
        <f t="shared" si="196"/>
        <v>0.25</v>
      </c>
      <c r="P191" s="28"/>
      <c r="Q191" s="30">
        <f t="shared" si="304"/>
        <v>4</v>
      </c>
      <c r="R191" s="26"/>
      <c r="S191" s="27">
        <f>C191+K191</f>
        <v>3</v>
      </c>
      <c r="T191" s="28">
        <f t="shared" si="175"/>
        <v>0.6</v>
      </c>
      <c r="U191" s="28"/>
      <c r="V191" s="29">
        <f>F191+N191</f>
        <v>2</v>
      </c>
      <c r="W191" s="28">
        <f t="shared" si="177"/>
        <v>0.4</v>
      </c>
      <c r="X191" s="28"/>
      <c r="Y191" s="30">
        <f t="shared" si="305"/>
        <v>5</v>
      </c>
    </row>
    <row r="192" spans="1:26" s="1" customFormat="1" ht="11.25" customHeight="1" x14ac:dyDescent="0.25">
      <c r="A192" s="27"/>
      <c r="B192" s="23" t="s">
        <v>144</v>
      </c>
      <c r="C192" s="17">
        <v>0</v>
      </c>
      <c r="D192" s="28">
        <f t="shared" ref="D192" si="331">IFERROR(C192/I192,0)</f>
        <v>0</v>
      </c>
      <c r="E192" s="28"/>
      <c r="F192" s="18">
        <v>0</v>
      </c>
      <c r="G192" s="28">
        <f t="shared" ref="G192" si="332">IFERROR(F192/I192,0)</f>
        <v>0</v>
      </c>
      <c r="H192" s="28"/>
      <c r="I192" s="30">
        <f t="shared" ref="I192" si="333">SUM(C192,F192)</f>
        <v>0</v>
      </c>
      <c r="J192" s="27"/>
      <c r="K192" s="27">
        <v>1</v>
      </c>
      <c r="L192" s="28">
        <f t="shared" ref="L192" si="334">IFERROR(K192/Q192,0)</f>
        <v>1</v>
      </c>
      <c r="M192" s="28"/>
      <c r="N192" s="29">
        <v>0</v>
      </c>
      <c r="O192" s="28">
        <f t="shared" ref="O192" si="335">IFERROR(N192/Q192,0)</f>
        <v>0</v>
      </c>
      <c r="P192" s="28"/>
      <c r="Q192" s="30">
        <f t="shared" si="304"/>
        <v>1</v>
      </c>
      <c r="R192" s="26"/>
      <c r="S192" s="27">
        <f t="shared" ref="S192" si="336">C192+K192</f>
        <v>1</v>
      </c>
      <c r="T192" s="28">
        <f t="shared" ref="T192" si="337">IFERROR(S192/Y192,0)</f>
        <v>1</v>
      </c>
      <c r="U192" s="28"/>
      <c r="V192" s="29">
        <f t="shared" ref="V192" si="338">F192+N192</f>
        <v>0</v>
      </c>
      <c r="W192" s="28">
        <f t="shared" ref="W192" si="339">IFERROR(V192/Y192,0)</f>
        <v>0</v>
      </c>
      <c r="X192" s="28"/>
      <c r="Y192" s="30">
        <f t="shared" si="305"/>
        <v>1</v>
      </c>
    </row>
    <row r="193" spans="1:26" s="1" customFormat="1" ht="11.25" customHeight="1" x14ac:dyDescent="0.25">
      <c r="A193" s="27"/>
      <c r="B193" s="27" t="s">
        <v>64</v>
      </c>
      <c r="C193" s="27">
        <v>3</v>
      </c>
      <c r="D193" s="28">
        <f t="shared" si="172"/>
        <v>1</v>
      </c>
      <c r="E193" s="28"/>
      <c r="F193" s="29">
        <v>0</v>
      </c>
      <c r="G193" s="28">
        <f t="shared" si="173"/>
        <v>0</v>
      </c>
      <c r="H193" s="28"/>
      <c r="I193" s="30">
        <f>SUM(C193,F193)</f>
        <v>3</v>
      </c>
      <c r="J193" s="27"/>
      <c r="K193" s="27">
        <v>9</v>
      </c>
      <c r="L193" s="28">
        <f t="shared" si="195"/>
        <v>0.9</v>
      </c>
      <c r="M193" s="28"/>
      <c r="N193" s="29">
        <v>1</v>
      </c>
      <c r="O193" s="28">
        <f t="shared" si="196"/>
        <v>0.1</v>
      </c>
      <c r="P193" s="28"/>
      <c r="Q193" s="30">
        <f t="shared" ref="Q193" si="340">SUM(K193,N193)</f>
        <v>10</v>
      </c>
      <c r="R193" s="26"/>
      <c r="S193" s="27">
        <f>C193+K193</f>
        <v>12</v>
      </c>
      <c r="T193" s="28">
        <f t="shared" si="175"/>
        <v>0.92307692307692313</v>
      </c>
      <c r="U193" s="28"/>
      <c r="V193" s="29">
        <f>F193+N193</f>
        <v>1</v>
      </c>
      <c r="W193" s="28">
        <f t="shared" si="177"/>
        <v>7.6923076923076927E-2</v>
      </c>
      <c r="X193" s="28"/>
      <c r="Y193" s="30">
        <f t="shared" ref="Y193" si="341">SUM(S193,V193)</f>
        <v>13</v>
      </c>
    </row>
    <row r="194" spans="1:26" s="1" customFormat="1" ht="10" customHeight="1" x14ac:dyDescent="0.25">
      <c r="A194" s="27"/>
      <c r="B194" s="27"/>
      <c r="C194" s="27"/>
      <c r="D194" s="28"/>
      <c r="E194" s="28"/>
      <c r="F194" s="29"/>
      <c r="G194" s="28"/>
      <c r="H194" s="28"/>
      <c r="I194" s="30"/>
      <c r="J194" s="27"/>
      <c r="K194" s="27"/>
      <c r="L194" s="28"/>
      <c r="M194" s="28"/>
      <c r="N194" s="29"/>
      <c r="O194" s="28"/>
      <c r="P194" s="28"/>
      <c r="Q194" s="30"/>
      <c r="R194" s="26"/>
      <c r="S194" s="27"/>
      <c r="T194" s="28"/>
      <c r="U194" s="28"/>
      <c r="V194" s="29"/>
      <c r="W194" s="28"/>
      <c r="X194" s="28"/>
      <c r="Y194" s="30"/>
    </row>
    <row r="195" spans="1:26" s="2" customFormat="1" ht="11.25" customHeight="1" x14ac:dyDescent="0.25">
      <c r="A195" s="14"/>
      <c r="B195" s="47" t="s">
        <v>198</v>
      </c>
      <c r="C195" s="6">
        <f>SUM(C137:C194)</f>
        <v>78</v>
      </c>
      <c r="D195" s="28">
        <f t="shared" si="172"/>
        <v>0.43820224719101125</v>
      </c>
      <c r="E195" s="28"/>
      <c r="F195" s="6">
        <f>SUM(F137:F194)</f>
        <v>100</v>
      </c>
      <c r="G195" s="28">
        <f t="shared" si="173"/>
        <v>0.5617977528089888</v>
      </c>
      <c r="H195" s="28"/>
      <c r="I195" s="8">
        <f>SUM(C195,F195)</f>
        <v>178</v>
      </c>
      <c r="J195" s="27"/>
      <c r="K195" s="6">
        <f>SUM(K137:K194)</f>
        <v>248</v>
      </c>
      <c r="L195" s="28">
        <f t="shared" si="195"/>
        <v>0.52765957446808509</v>
      </c>
      <c r="M195" s="28"/>
      <c r="N195" s="6">
        <f>SUM(N137:N194)</f>
        <v>222</v>
      </c>
      <c r="O195" s="28">
        <f t="shared" si="196"/>
        <v>0.47234042553191491</v>
      </c>
      <c r="P195" s="28"/>
      <c r="Q195" s="8">
        <f>SUM(K195,N195)</f>
        <v>470</v>
      </c>
      <c r="R195" s="26"/>
      <c r="S195" s="14">
        <f t="shared" si="191"/>
        <v>326</v>
      </c>
      <c r="T195" s="28">
        <f t="shared" si="175"/>
        <v>0.50308641975308643</v>
      </c>
      <c r="U195" s="28"/>
      <c r="V195" s="6">
        <f t="shared" si="192"/>
        <v>322</v>
      </c>
      <c r="W195" s="28">
        <f t="shared" si="177"/>
        <v>0.49691358024691357</v>
      </c>
      <c r="X195" s="28"/>
      <c r="Y195" s="8">
        <f>SUM(S195,V195)</f>
        <v>648</v>
      </c>
      <c r="Z195" s="1"/>
    </row>
    <row r="196" spans="1:26" s="1" customFormat="1" ht="10" customHeight="1" x14ac:dyDescent="0.25">
      <c r="A196" s="32"/>
      <c r="B196" s="27"/>
      <c r="C196" s="27"/>
      <c r="D196" s="28"/>
      <c r="E196" s="28"/>
      <c r="F196" s="29"/>
      <c r="G196" s="28"/>
      <c r="H196" s="28"/>
      <c r="I196" s="30"/>
      <c r="J196" s="27"/>
      <c r="K196" s="27"/>
      <c r="L196" s="40"/>
      <c r="M196" s="28"/>
      <c r="N196" s="29"/>
      <c r="O196" s="40"/>
      <c r="P196" s="28"/>
      <c r="Q196" s="30"/>
      <c r="R196" s="26"/>
      <c r="S196" s="27"/>
      <c r="T196" s="28"/>
      <c r="U196" s="28"/>
      <c r="V196" s="29"/>
      <c r="W196" s="28"/>
      <c r="X196" s="28"/>
      <c r="Y196" s="30"/>
    </row>
    <row r="197" spans="1:26" s="1" customFormat="1" ht="11.25" customHeight="1" x14ac:dyDescent="0.25">
      <c r="A197" s="14" t="s">
        <v>8</v>
      </c>
      <c r="B197" s="27"/>
      <c r="C197" s="27"/>
      <c r="D197" s="28"/>
      <c r="E197" s="28"/>
      <c r="F197" s="29"/>
      <c r="G197" s="28"/>
      <c r="H197" s="28"/>
      <c r="I197" s="30"/>
      <c r="J197" s="27"/>
      <c r="K197" s="27"/>
      <c r="L197" s="40"/>
      <c r="M197" s="28"/>
      <c r="N197" s="29"/>
      <c r="O197" s="40"/>
      <c r="P197" s="28"/>
      <c r="Q197" s="30"/>
      <c r="R197" s="26"/>
      <c r="S197" s="27"/>
      <c r="T197" s="28"/>
      <c r="U197" s="28"/>
      <c r="V197" s="29"/>
      <c r="W197" s="28"/>
      <c r="X197" s="28"/>
      <c r="Y197" s="30"/>
    </row>
    <row r="198" spans="1:26" s="1" customFormat="1" ht="11.25" customHeight="1" x14ac:dyDescent="0.25">
      <c r="A198" s="14"/>
      <c r="B198" s="27" t="s">
        <v>73</v>
      </c>
      <c r="C198" s="27"/>
      <c r="D198" s="28"/>
      <c r="E198" s="28"/>
      <c r="F198" s="29"/>
      <c r="G198" s="28"/>
      <c r="H198" s="28"/>
      <c r="I198" s="30"/>
      <c r="J198" s="27"/>
      <c r="K198" s="27"/>
      <c r="L198" s="40"/>
      <c r="M198" s="28"/>
      <c r="N198" s="29"/>
      <c r="O198" s="40"/>
      <c r="P198" s="28"/>
      <c r="Q198" s="30"/>
      <c r="R198" s="26"/>
      <c r="S198" s="27"/>
      <c r="T198" s="28"/>
      <c r="U198" s="28"/>
      <c r="V198" s="29"/>
      <c r="W198" s="28"/>
      <c r="X198" s="28"/>
      <c r="Y198" s="30"/>
    </row>
    <row r="199" spans="1:26" s="1" customFormat="1" ht="11.25" customHeight="1" x14ac:dyDescent="0.25">
      <c r="A199" s="27"/>
      <c r="B199" s="23" t="s">
        <v>74</v>
      </c>
      <c r="C199" s="27"/>
      <c r="D199" s="28"/>
      <c r="E199" s="28"/>
      <c r="F199" s="29"/>
      <c r="G199" s="28"/>
      <c r="H199" s="28"/>
      <c r="I199" s="30"/>
      <c r="J199" s="27"/>
      <c r="K199" s="27"/>
      <c r="L199" s="40"/>
      <c r="M199" s="28"/>
      <c r="N199" s="29"/>
      <c r="O199" s="40"/>
      <c r="P199" s="28"/>
      <c r="Q199" s="30"/>
      <c r="R199" s="26"/>
      <c r="S199" s="27"/>
      <c r="T199" s="28"/>
      <c r="U199" s="28"/>
      <c r="V199" s="29"/>
      <c r="W199" s="28"/>
      <c r="X199" s="28"/>
      <c r="Y199" s="30"/>
    </row>
    <row r="200" spans="1:26" s="1" customFormat="1" ht="11.25" customHeight="1" x14ac:dyDescent="0.25">
      <c r="A200" s="27"/>
      <c r="B200" s="23" t="s">
        <v>75</v>
      </c>
      <c r="C200" s="27">
        <v>9</v>
      </c>
      <c r="D200" s="28">
        <f t="shared" ref="D200:D249" si="342">IFERROR(C200/I200,0)</f>
        <v>1</v>
      </c>
      <c r="E200" s="28"/>
      <c r="F200" s="44">
        <v>0</v>
      </c>
      <c r="G200" s="28">
        <f t="shared" ref="G200:G249" si="343">IFERROR(F200/I200,0)</f>
        <v>0</v>
      </c>
      <c r="H200" s="28"/>
      <c r="I200" s="30">
        <f t="shared" ref="I200:I208" si="344">SUM(C200,F200)</f>
        <v>9</v>
      </c>
      <c r="J200" s="27"/>
      <c r="K200" s="27"/>
      <c r="L200" s="40"/>
      <c r="M200" s="28"/>
      <c r="N200" s="29"/>
      <c r="O200" s="40"/>
      <c r="P200" s="28"/>
      <c r="Q200" s="30">
        <f t="shared" ref="Q200:Q208" si="345">SUM(K200,N200)</f>
        <v>0</v>
      </c>
      <c r="R200" s="26"/>
      <c r="S200" s="27">
        <f t="shared" ref="S200:S255" si="346">C200+K200</f>
        <v>9</v>
      </c>
      <c r="T200" s="28">
        <f t="shared" ref="T200:T249" si="347">IFERROR(S200/Y200,0)</f>
        <v>1</v>
      </c>
      <c r="U200" s="28"/>
      <c r="V200" s="29">
        <f t="shared" ref="V200:V255" si="348">F200+N200</f>
        <v>0</v>
      </c>
      <c r="W200" s="28">
        <f t="shared" ref="W200:W249" si="349">IFERROR(V200/Y200,0)</f>
        <v>0</v>
      </c>
      <c r="X200" s="28"/>
      <c r="Y200" s="30">
        <f t="shared" ref="Y200:Y208" si="350">SUM(S200,V200)</f>
        <v>9</v>
      </c>
    </row>
    <row r="201" spans="1:26" s="1" customFormat="1" ht="11.25" customHeight="1" x14ac:dyDescent="0.25">
      <c r="A201" s="27"/>
      <c r="B201" s="23" t="s">
        <v>76</v>
      </c>
      <c r="C201" s="42">
        <v>1</v>
      </c>
      <c r="D201" s="43">
        <f t="shared" si="342"/>
        <v>1</v>
      </c>
      <c r="E201" s="43"/>
      <c r="F201" s="44">
        <v>0</v>
      </c>
      <c r="G201" s="43">
        <f t="shared" si="343"/>
        <v>0</v>
      </c>
      <c r="H201" s="43"/>
      <c r="I201" s="45">
        <f>SUM(C201,F201)</f>
        <v>1</v>
      </c>
      <c r="J201" s="27"/>
      <c r="K201" s="27"/>
      <c r="L201" s="40"/>
      <c r="M201" s="28"/>
      <c r="N201" s="29"/>
      <c r="O201" s="40"/>
      <c r="P201" s="28"/>
      <c r="Q201" s="30">
        <f t="shared" si="345"/>
        <v>0</v>
      </c>
      <c r="R201" s="26"/>
      <c r="S201" s="27">
        <f t="shared" si="346"/>
        <v>1</v>
      </c>
      <c r="T201" s="28">
        <f t="shared" si="347"/>
        <v>1</v>
      </c>
      <c r="U201" s="28"/>
      <c r="V201" s="29">
        <f t="shared" si="348"/>
        <v>0</v>
      </c>
      <c r="W201" s="28">
        <f t="shared" si="349"/>
        <v>0</v>
      </c>
      <c r="X201" s="28"/>
      <c r="Y201" s="30">
        <f t="shared" si="350"/>
        <v>1</v>
      </c>
    </row>
    <row r="202" spans="1:26" s="1" customFormat="1" ht="11.25" customHeight="1" x14ac:dyDescent="0.25">
      <c r="A202" s="27"/>
      <c r="B202" s="23" t="s">
        <v>77</v>
      </c>
      <c r="C202" s="27">
        <v>2</v>
      </c>
      <c r="D202" s="28">
        <f t="shared" si="342"/>
        <v>1</v>
      </c>
      <c r="E202" s="28"/>
      <c r="F202" s="44">
        <v>0</v>
      </c>
      <c r="G202" s="28">
        <f t="shared" si="343"/>
        <v>0</v>
      </c>
      <c r="H202" s="28"/>
      <c r="I202" s="30">
        <f t="shared" si="344"/>
        <v>2</v>
      </c>
      <c r="J202" s="27"/>
      <c r="K202" s="27"/>
      <c r="L202" s="40"/>
      <c r="M202" s="28"/>
      <c r="N202" s="29"/>
      <c r="O202" s="40"/>
      <c r="P202" s="28"/>
      <c r="Q202" s="30">
        <f t="shared" si="345"/>
        <v>0</v>
      </c>
      <c r="R202" s="26"/>
      <c r="S202" s="27">
        <f t="shared" si="346"/>
        <v>2</v>
      </c>
      <c r="T202" s="28">
        <f t="shared" si="347"/>
        <v>1</v>
      </c>
      <c r="U202" s="28"/>
      <c r="V202" s="29">
        <f t="shared" si="348"/>
        <v>0</v>
      </c>
      <c r="W202" s="28">
        <f t="shared" si="349"/>
        <v>0</v>
      </c>
      <c r="X202" s="28"/>
      <c r="Y202" s="30">
        <f t="shared" si="350"/>
        <v>2</v>
      </c>
    </row>
    <row r="203" spans="1:26" s="1" customFormat="1" ht="11.25" customHeight="1" x14ac:dyDescent="0.25">
      <c r="A203" s="27"/>
      <c r="B203" s="23" t="s">
        <v>78</v>
      </c>
      <c r="C203" s="27">
        <v>1</v>
      </c>
      <c r="D203" s="28">
        <f t="shared" si="342"/>
        <v>1</v>
      </c>
      <c r="E203" s="28"/>
      <c r="F203" s="44">
        <v>0</v>
      </c>
      <c r="G203" s="28">
        <f t="shared" si="343"/>
        <v>0</v>
      </c>
      <c r="H203" s="28"/>
      <c r="I203" s="30">
        <f t="shared" si="344"/>
        <v>1</v>
      </c>
      <c r="J203" s="27"/>
      <c r="K203" s="27"/>
      <c r="L203" s="40"/>
      <c r="M203" s="28"/>
      <c r="N203" s="29"/>
      <c r="O203" s="40"/>
      <c r="P203" s="28"/>
      <c r="Q203" s="30">
        <f t="shared" si="345"/>
        <v>0</v>
      </c>
      <c r="R203" s="26"/>
      <c r="S203" s="27">
        <f t="shared" si="346"/>
        <v>1</v>
      </c>
      <c r="T203" s="28">
        <f t="shared" si="347"/>
        <v>1</v>
      </c>
      <c r="U203" s="28"/>
      <c r="V203" s="29">
        <f t="shared" si="348"/>
        <v>0</v>
      </c>
      <c r="W203" s="28">
        <f t="shared" si="349"/>
        <v>0</v>
      </c>
      <c r="X203" s="28"/>
      <c r="Y203" s="30">
        <f t="shared" si="350"/>
        <v>1</v>
      </c>
    </row>
    <row r="204" spans="1:26" s="1" customFormat="1" ht="11.25" customHeight="1" x14ac:dyDescent="0.25">
      <c r="A204" s="27"/>
      <c r="B204" s="23" t="s">
        <v>79</v>
      </c>
      <c r="C204" s="27">
        <v>3</v>
      </c>
      <c r="D204" s="28">
        <f t="shared" si="342"/>
        <v>1</v>
      </c>
      <c r="E204" s="28"/>
      <c r="F204" s="44">
        <v>0</v>
      </c>
      <c r="G204" s="28">
        <f t="shared" si="343"/>
        <v>0</v>
      </c>
      <c r="H204" s="28"/>
      <c r="I204" s="30">
        <f t="shared" si="344"/>
        <v>3</v>
      </c>
      <c r="J204" s="27"/>
      <c r="K204" s="27"/>
      <c r="L204" s="40"/>
      <c r="M204" s="28"/>
      <c r="N204" s="29"/>
      <c r="O204" s="40"/>
      <c r="P204" s="28"/>
      <c r="Q204" s="30">
        <f t="shared" si="345"/>
        <v>0</v>
      </c>
      <c r="R204" s="26"/>
      <c r="S204" s="27">
        <f t="shared" si="346"/>
        <v>3</v>
      </c>
      <c r="T204" s="28">
        <f t="shared" si="347"/>
        <v>1</v>
      </c>
      <c r="U204" s="28"/>
      <c r="V204" s="29">
        <f t="shared" si="348"/>
        <v>0</v>
      </c>
      <c r="W204" s="28">
        <f t="shared" si="349"/>
        <v>0</v>
      </c>
      <c r="X204" s="28"/>
      <c r="Y204" s="30">
        <f t="shared" si="350"/>
        <v>3</v>
      </c>
    </row>
    <row r="205" spans="1:26" s="1" customFormat="1" ht="11.25" customHeight="1" x14ac:dyDescent="0.25">
      <c r="A205" s="27"/>
      <c r="B205" s="23" t="s">
        <v>80</v>
      </c>
      <c r="C205" s="27">
        <v>4</v>
      </c>
      <c r="D205" s="28">
        <f t="shared" si="342"/>
        <v>0.8</v>
      </c>
      <c r="E205" s="28"/>
      <c r="F205" s="44">
        <v>1</v>
      </c>
      <c r="G205" s="28">
        <f t="shared" si="343"/>
        <v>0.2</v>
      </c>
      <c r="H205" s="28"/>
      <c r="I205" s="30">
        <f t="shared" si="344"/>
        <v>5</v>
      </c>
      <c r="J205" s="27"/>
      <c r="K205" s="27"/>
      <c r="L205" s="40"/>
      <c r="M205" s="28"/>
      <c r="N205" s="29"/>
      <c r="O205" s="40"/>
      <c r="P205" s="28"/>
      <c r="Q205" s="30">
        <f t="shared" si="345"/>
        <v>0</v>
      </c>
      <c r="R205" s="26"/>
      <c r="S205" s="27">
        <f t="shared" si="346"/>
        <v>4</v>
      </c>
      <c r="T205" s="28">
        <f t="shared" si="347"/>
        <v>0.8</v>
      </c>
      <c r="U205" s="28"/>
      <c r="V205" s="29">
        <f t="shared" si="348"/>
        <v>1</v>
      </c>
      <c r="W205" s="28">
        <f t="shared" si="349"/>
        <v>0.2</v>
      </c>
      <c r="X205" s="28"/>
      <c r="Y205" s="30">
        <f t="shared" si="350"/>
        <v>5</v>
      </c>
    </row>
    <row r="206" spans="1:26" s="1" customFormat="1" ht="11.25" customHeight="1" x14ac:dyDescent="0.25">
      <c r="A206" s="27"/>
      <c r="B206" s="23" t="s">
        <v>81</v>
      </c>
      <c r="C206" s="27">
        <v>1</v>
      </c>
      <c r="D206" s="28">
        <f t="shared" si="342"/>
        <v>1</v>
      </c>
      <c r="E206" s="28"/>
      <c r="F206" s="46">
        <v>0</v>
      </c>
      <c r="G206" s="28">
        <f t="shared" si="343"/>
        <v>0</v>
      </c>
      <c r="H206" s="28"/>
      <c r="I206" s="30">
        <f t="shared" si="344"/>
        <v>1</v>
      </c>
      <c r="J206" s="27"/>
      <c r="K206" s="27"/>
      <c r="L206" s="40"/>
      <c r="M206" s="28"/>
      <c r="N206" s="29"/>
      <c r="O206" s="40"/>
      <c r="P206" s="28"/>
      <c r="Q206" s="30">
        <f t="shared" si="345"/>
        <v>0</v>
      </c>
      <c r="R206" s="26"/>
      <c r="S206" s="27">
        <f t="shared" si="346"/>
        <v>1</v>
      </c>
      <c r="T206" s="28">
        <f t="shared" si="347"/>
        <v>1</v>
      </c>
      <c r="U206" s="28"/>
      <c r="V206" s="29">
        <f t="shared" si="348"/>
        <v>0</v>
      </c>
      <c r="W206" s="28">
        <f t="shared" si="349"/>
        <v>0</v>
      </c>
      <c r="X206" s="28"/>
      <c r="Y206" s="30">
        <f t="shared" si="350"/>
        <v>1</v>
      </c>
    </row>
    <row r="207" spans="1:26" s="1" customFormat="1" ht="11.25" customHeight="1" x14ac:dyDescent="0.25">
      <c r="A207" s="27"/>
      <c r="B207" s="23" t="s">
        <v>202</v>
      </c>
      <c r="C207" s="27">
        <v>2</v>
      </c>
      <c r="D207" s="28">
        <f t="shared" si="342"/>
        <v>1</v>
      </c>
      <c r="E207" s="28"/>
      <c r="F207" s="44">
        <v>0</v>
      </c>
      <c r="G207" s="28">
        <f t="shared" si="343"/>
        <v>0</v>
      </c>
      <c r="H207" s="28"/>
      <c r="I207" s="30">
        <f t="shared" ref="I207" si="351">SUM(C207,F207)</f>
        <v>2</v>
      </c>
      <c r="J207" s="27"/>
      <c r="K207" s="27"/>
      <c r="L207" s="40"/>
      <c r="M207" s="28"/>
      <c r="N207" s="29"/>
      <c r="O207" s="40"/>
      <c r="P207" s="28"/>
      <c r="Q207" s="30">
        <f t="shared" ref="Q207" si="352">SUM(K207,N207)</f>
        <v>0</v>
      </c>
      <c r="R207" s="26"/>
      <c r="S207" s="27">
        <f t="shared" ref="S207" si="353">C207+K207</f>
        <v>2</v>
      </c>
      <c r="T207" s="28">
        <f t="shared" si="347"/>
        <v>1</v>
      </c>
      <c r="U207" s="28"/>
      <c r="V207" s="29">
        <f t="shared" ref="V207" si="354">F207+N207</f>
        <v>0</v>
      </c>
      <c r="W207" s="28">
        <f t="shared" si="349"/>
        <v>0</v>
      </c>
      <c r="X207" s="28"/>
      <c r="Y207" s="30">
        <f t="shared" ref="Y207" si="355">SUM(S207,V207)</f>
        <v>2</v>
      </c>
    </row>
    <row r="208" spans="1:26" s="1" customFormat="1" ht="11.25" customHeight="1" x14ac:dyDescent="0.25">
      <c r="A208" s="27"/>
      <c r="B208" s="23" t="s">
        <v>82</v>
      </c>
      <c r="C208" s="27">
        <v>3</v>
      </c>
      <c r="D208" s="28">
        <f t="shared" si="342"/>
        <v>0.6</v>
      </c>
      <c r="E208" s="28"/>
      <c r="F208" s="44">
        <v>2</v>
      </c>
      <c r="G208" s="28">
        <f t="shared" si="343"/>
        <v>0.4</v>
      </c>
      <c r="H208" s="28"/>
      <c r="I208" s="30">
        <f t="shared" si="344"/>
        <v>5</v>
      </c>
      <c r="J208" s="27"/>
      <c r="K208" s="27"/>
      <c r="L208" s="40"/>
      <c r="M208" s="28"/>
      <c r="N208" s="29"/>
      <c r="O208" s="40"/>
      <c r="P208" s="28"/>
      <c r="Q208" s="30">
        <f t="shared" si="345"/>
        <v>0</v>
      </c>
      <c r="R208" s="26"/>
      <c r="S208" s="27">
        <f t="shared" si="346"/>
        <v>3</v>
      </c>
      <c r="T208" s="28">
        <f t="shared" si="347"/>
        <v>0.6</v>
      </c>
      <c r="U208" s="28"/>
      <c r="V208" s="29">
        <f t="shared" si="348"/>
        <v>2</v>
      </c>
      <c r="W208" s="28">
        <f t="shared" si="349"/>
        <v>0.4</v>
      </c>
      <c r="X208" s="28"/>
      <c r="Y208" s="30">
        <f t="shared" si="350"/>
        <v>5</v>
      </c>
    </row>
    <row r="209" spans="1:26" s="1" customFormat="1" ht="11.25" customHeight="1" x14ac:dyDescent="0.25">
      <c r="A209" s="27"/>
      <c r="B209" s="23" t="s">
        <v>83</v>
      </c>
      <c r="C209" s="27"/>
      <c r="D209" s="28"/>
      <c r="E209" s="28"/>
      <c r="F209" s="29"/>
      <c r="G209" s="28"/>
      <c r="H209" s="28"/>
      <c r="I209" s="30"/>
      <c r="J209" s="27"/>
      <c r="K209" s="27"/>
      <c r="L209" s="40"/>
      <c r="M209" s="28"/>
      <c r="N209" s="29"/>
      <c r="O209" s="40"/>
      <c r="P209" s="28"/>
      <c r="Q209" s="30"/>
      <c r="R209" s="26"/>
      <c r="S209" s="27"/>
      <c r="T209" s="28"/>
      <c r="U209" s="28"/>
      <c r="V209" s="29"/>
      <c r="W209" s="28"/>
      <c r="X209" s="28"/>
      <c r="Y209" s="30"/>
    </row>
    <row r="210" spans="1:26" s="1" customFormat="1" ht="11.25" customHeight="1" x14ac:dyDescent="0.25">
      <c r="A210" s="27"/>
      <c r="B210" s="23" t="s">
        <v>75</v>
      </c>
      <c r="C210" s="27">
        <v>6</v>
      </c>
      <c r="D210" s="28">
        <f t="shared" si="342"/>
        <v>0.75</v>
      </c>
      <c r="E210" s="28"/>
      <c r="F210" s="29">
        <v>2</v>
      </c>
      <c r="G210" s="28">
        <f t="shared" si="343"/>
        <v>0.25</v>
      </c>
      <c r="H210" s="28"/>
      <c r="I210" s="30">
        <f t="shared" ref="I210:I219" si="356">SUM(C210,F210)</f>
        <v>8</v>
      </c>
      <c r="J210" s="27"/>
      <c r="K210" s="27"/>
      <c r="L210" s="40"/>
      <c r="M210" s="28"/>
      <c r="N210" s="29"/>
      <c r="O210" s="40"/>
      <c r="P210" s="28"/>
      <c r="Q210" s="30">
        <f t="shared" ref="Q210:Q219" si="357">SUM(K210,N210)</f>
        <v>0</v>
      </c>
      <c r="R210" s="26"/>
      <c r="S210" s="27">
        <f t="shared" si="346"/>
        <v>6</v>
      </c>
      <c r="T210" s="28">
        <f t="shared" si="347"/>
        <v>0.75</v>
      </c>
      <c r="U210" s="28"/>
      <c r="V210" s="29">
        <f t="shared" si="348"/>
        <v>2</v>
      </c>
      <c r="W210" s="28">
        <f t="shared" si="349"/>
        <v>0.25</v>
      </c>
      <c r="X210" s="28"/>
      <c r="Y210" s="30">
        <f t="shared" ref="Y210:Y219" si="358">SUM(S210,V210)</f>
        <v>8</v>
      </c>
    </row>
    <row r="211" spans="1:26" s="1" customFormat="1" ht="11.25" customHeight="1" x14ac:dyDescent="0.25">
      <c r="A211" s="27"/>
      <c r="B211" s="23" t="s">
        <v>76</v>
      </c>
      <c r="C211" s="27">
        <v>0</v>
      </c>
      <c r="D211" s="28">
        <f t="shared" si="342"/>
        <v>0</v>
      </c>
      <c r="E211" s="28"/>
      <c r="F211" s="29">
        <v>1</v>
      </c>
      <c r="G211" s="28">
        <f t="shared" si="343"/>
        <v>1</v>
      </c>
      <c r="H211" s="28"/>
      <c r="I211" s="30">
        <f t="shared" ref="I211" si="359">SUM(C211,F211)</f>
        <v>1</v>
      </c>
      <c r="J211" s="27"/>
      <c r="K211" s="27"/>
      <c r="L211" s="40"/>
      <c r="M211" s="28"/>
      <c r="N211" s="29"/>
      <c r="O211" s="40"/>
      <c r="P211" s="28"/>
      <c r="Q211" s="30">
        <f t="shared" ref="Q211" si="360">SUM(K211,N211)</f>
        <v>0</v>
      </c>
      <c r="R211" s="26"/>
      <c r="S211" s="27">
        <f t="shared" ref="S211" si="361">C211+K211</f>
        <v>0</v>
      </c>
      <c r="T211" s="28">
        <f t="shared" si="347"/>
        <v>0</v>
      </c>
      <c r="U211" s="28"/>
      <c r="V211" s="29">
        <f t="shared" ref="V211" si="362">F211+N211</f>
        <v>1</v>
      </c>
      <c r="W211" s="28">
        <f t="shared" si="349"/>
        <v>1</v>
      </c>
      <c r="X211" s="28"/>
      <c r="Y211" s="30">
        <f t="shared" ref="Y211" si="363">SUM(S211,V211)</f>
        <v>1</v>
      </c>
    </row>
    <row r="212" spans="1:26" s="10" customFormat="1" ht="11.25" customHeight="1" x14ac:dyDescent="0.25">
      <c r="A212" s="27"/>
      <c r="B212" s="23" t="s">
        <v>87</v>
      </c>
      <c r="C212" s="17">
        <v>3</v>
      </c>
      <c r="D212" s="28">
        <f t="shared" si="342"/>
        <v>1</v>
      </c>
      <c r="E212" s="28"/>
      <c r="F212" s="18">
        <v>0</v>
      </c>
      <c r="G212" s="28">
        <f t="shared" si="343"/>
        <v>0</v>
      </c>
      <c r="H212" s="28"/>
      <c r="I212" s="30">
        <f t="shared" si="356"/>
        <v>3</v>
      </c>
      <c r="J212" s="31"/>
      <c r="K212" s="27"/>
      <c r="L212" s="40"/>
      <c r="M212" s="28"/>
      <c r="N212" s="29"/>
      <c r="O212" s="40"/>
      <c r="P212" s="28"/>
      <c r="Q212" s="30">
        <f t="shared" si="357"/>
        <v>0</v>
      </c>
      <c r="R212" s="31"/>
      <c r="S212" s="27">
        <f t="shared" si="346"/>
        <v>3</v>
      </c>
      <c r="T212" s="28">
        <f t="shared" si="347"/>
        <v>1</v>
      </c>
      <c r="U212" s="28"/>
      <c r="V212" s="29">
        <f t="shared" si="348"/>
        <v>0</v>
      </c>
      <c r="W212" s="28">
        <f t="shared" si="349"/>
        <v>0</v>
      </c>
      <c r="X212" s="28"/>
      <c r="Y212" s="30">
        <f t="shared" si="358"/>
        <v>3</v>
      </c>
      <c r="Z212" s="1"/>
    </row>
    <row r="213" spans="1:26" s="1" customFormat="1" ht="11.25" customHeight="1" x14ac:dyDescent="0.25">
      <c r="A213" s="27"/>
      <c r="B213" s="23" t="s">
        <v>78</v>
      </c>
      <c r="C213" s="27">
        <v>3</v>
      </c>
      <c r="D213" s="28">
        <f t="shared" si="342"/>
        <v>0.6</v>
      </c>
      <c r="E213" s="28"/>
      <c r="F213" s="29">
        <v>2</v>
      </c>
      <c r="G213" s="28">
        <f t="shared" si="343"/>
        <v>0.4</v>
      </c>
      <c r="H213" s="28"/>
      <c r="I213" s="30">
        <f t="shared" si="356"/>
        <v>5</v>
      </c>
      <c r="J213" s="27"/>
      <c r="K213" s="27"/>
      <c r="L213" s="40"/>
      <c r="M213" s="28"/>
      <c r="N213" s="29"/>
      <c r="O213" s="40"/>
      <c r="P213" s="28"/>
      <c r="Q213" s="30">
        <f t="shared" si="357"/>
        <v>0</v>
      </c>
      <c r="R213" s="26"/>
      <c r="S213" s="27">
        <f t="shared" si="346"/>
        <v>3</v>
      </c>
      <c r="T213" s="28">
        <f t="shared" si="347"/>
        <v>0.6</v>
      </c>
      <c r="U213" s="28"/>
      <c r="V213" s="29">
        <f t="shared" si="348"/>
        <v>2</v>
      </c>
      <c r="W213" s="28">
        <f t="shared" si="349"/>
        <v>0.4</v>
      </c>
      <c r="X213" s="28"/>
      <c r="Y213" s="30">
        <f t="shared" si="358"/>
        <v>5</v>
      </c>
    </row>
    <row r="214" spans="1:26" s="1" customFormat="1" ht="11.25" customHeight="1" x14ac:dyDescent="0.25">
      <c r="A214" s="27"/>
      <c r="B214" s="23" t="s">
        <v>79</v>
      </c>
      <c r="C214" s="27">
        <v>4</v>
      </c>
      <c r="D214" s="28">
        <f t="shared" si="342"/>
        <v>0.5</v>
      </c>
      <c r="E214" s="28"/>
      <c r="F214" s="29">
        <v>4</v>
      </c>
      <c r="G214" s="28">
        <f t="shared" si="343"/>
        <v>0.5</v>
      </c>
      <c r="H214" s="28"/>
      <c r="I214" s="30">
        <f t="shared" si="356"/>
        <v>8</v>
      </c>
      <c r="J214" s="27"/>
      <c r="K214" s="27"/>
      <c r="L214" s="40"/>
      <c r="M214" s="28"/>
      <c r="N214" s="29"/>
      <c r="O214" s="40"/>
      <c r="P214" s="28"/>
      <c r="Q214" s="30">
        <f t="shared" si="357"/>
        <v>0</v>
      </c>
      <c r="R214" s="26"/>
      <c r="S214" s="27">
        <f t="shared" si="346"/>
        <v>4</v>
      </c>
      <c r="T214" s="28">
        <f t="shared" si="347"/>
        <v>0.5</v>
      </c>
      <c r="U214" s="28"/>
      <c r="V214" s="29">
        <f t="shared" si="348"/>
        <v>4</v>
      </c>
      <c r="W214" s="28">
        <f t="shared" si="349"/>
        <v>0.5</v>
      </c>
      <c r="X214" s="28"/>
      <c r="Y214" s="30">
        <f t="shared" si="358"/>
        <v>8</v>
      </c>
    </row>
    <row r="215" spans="1:26" s="1" customFormat="1" ht="11.25" customHeight="1" x14ac:dyDescent="0.25">
      <c r="A215" s="27"/>
      <c r="B215" s="23" t="s">
        <v>80</v>
      </c>
      <c r="C215" s="27">
        <v>12</v>
      </c>
      <c r="D215" s="28">
        <f t="shared" si="342"/>
        <v>0.70588235294117652</v>
      </c>
      <c r="E215" s="28"/>
      <c r="F215" s="29">
        <v>5</v>
      </c>
      <c r="G215" s="28">
        <f t="shared" si="343"/>
        <v>0.29411764705882354</v>
      </c>
      <c r="H215" s="28"/>
      <c r="I215" s="30">
        <f t="shared" si="356"/>
        <v>17</v>
      </c>
      <c r="J215" s="27"/>
      <c r="K215" s="27"/>
      <c r="L215" s="40"/>
      <c r="M215" s="28"/>
      <c r="N215" s="29"/>
      <c r="O215" s="40"/>
      <c r="P215" s="28"/>
      <c r="Q215" s="30">
        <f t="shared" si="357"/>
        <v>0</v>
      </c>
      <c r="R215" s="26"/>
      <c r="S215" s="27">
        <f t="shared" si="346"/>
        <v>12</v>
      </c>
      <c r="T215" s="28">
        <f t="shared" si="347"/>
        <v>0.70588235294117652</v>
      </c>
      <c r="U215" s="28"/>
      <c r="V215" s="29">
        <f t="shared" si="348"/>
        <v>5</v>
      </c>
      <c r="W215" s="28">
        <f t="shared" si="349"/>
        <v>0.29411764705882354</v>
      </c>
      <c r="X215" s="28"/>
      <c r="Y215" s="30">
        <f t="shared" si="358"/>
        <v>17</v>
      </c>
    </row>
    <row r="216" spans="1:26" s="10" customFormat="1" ht="11.25" customHeight="1" x14ac:dyDescent="0.25">
      <c r="A216" s="27"/>
      <c r="B216" s="23" t="s">
        <v>81</v>
      </c>
      <c r="C216" s="17">
        <v>2</v>
      </c>
      <c r="D216" s="28">
        <f t="shared" si="342"/>
        <v>0.5</v>
      </c>
      <c r="E216" s="28"/>
      <c r="F216" s="18">
        <v>2</v>
      </c>
      <c r="G216" s="28">
        <f t="shared" si="343"/>
        <v>0.5</v>
      </c>
      <c r="H216" s="28"/>
      <c r="I216" s="30">
        <f t="shared" si="356"/>
        <v>4</v>
      </c>
      <c r="J216" s="31"/>
      <c r="K216" s="27"/>
      <c r="L216" s="40"/>
      <c r="M216" s="28"/>
      <c r="N216" s="29"/>
      <c r="O216" s="40"/>
      <c r="P216" s="28"/>
      <c r="Q216" s="30">
        <f t="shared" si="357"/>
        <v>0</v>
      </c>
      <c r="R216" s="31"/>
      <c r="S216" s="27">
        <f t="shared" si="346"/>
        <v>2</v>
      </c>
      <c r="T216" s="28">
        <f t="shared" si="347"/>
        <v>0.5</v>
      </c>
      <c r="U216" s="28"/>
      <c r="V216" s="29">
        <f t="shared" si="348"/>
        <v>2</v>
      </c>
      <c r="W216" s="28">
        <f t="shared" si="349"/>
        <v>0.5</v>
      </c>
      <c r="X216" s="28"/>
      <c r="Y216" s="30">
        <f t="shared" si="358"/>
        <v>4</v>
      </c>
      <c r="Z216" s="1"/>
    </row>
    <row r="217" spans="1:26" s="1" customFormat="1" ht="11.25" customHeight="1" x14ac:dyDescent="0.25">
      <c r="A217" s="27"/>
      <c r="B217" s="23" t="s">
        <v>202</v>
      </c>
      <c r="C217" s="27">
        <v>3</v>
      </c>
      <c r="D217" s="28">
        <f t="shared" si="342"/>
        <v>1</v>
      </c>
      <c r="E217" s="28"/>
      <c r="F217" s="29">
        <v>0</v>
      </c>
      <c r="G217" s="28">
        <f t="shared" si="343"/>
        <v>0</v>
      </c>
      <c r="H217" s="28"/>
      <c r="I217" s="30">
        <f t="shared" si="356"/>
        <v>3</v>
      </c>
      <c r="J217" s="27"/>
      <c r="K217" s="27"/>
      <c r="L217" s="40"/>
      <c r="M217" s="28"/>
      <c r="N217" s="29"/>
      <c r="O217" s="40"/>
      <c r="P217" s="28"/>
      <c r="Q217" s="30">
        <f t="shared" si="357"/>
        <v>0</v>
      </c>
      <c r="R217" s="26"/>
      <c r="S217" s="27">
        <f t="shared" si="346"/>
        <v>3</v>
      </c>
      <c r="T217" s="28">
        <f t="shared" si="347"/>
        <v>1</v>
      </c>
      <c r="U217" s="28"/>
      <c r="V217" s="29">
        <f t="shared" si="348"/>
        <v>0</v>
      </c>
      <c r="W217" s="28">
        <f t="shared" si="349"/>
        <v>0</v>
      </c>
      <c r="X217" s="28"/>
      <c r="Y217" s="30">
        <f t="shared" si="358"/>
        <v>3</v>
      </c>
    </row>
    <row r="218" spans="1:26" s="1" customFormat="1" ht="11.25" customHeight="1" x14ac:dyDescent="0.25">
      <c r="A218" s="27"/>
      <c r="B218" s="23" t="s">
        <v>82</v>
      </c>
      <c r="C218" s="27">
        <v>7</v>
      </c>
      <c r="D218" s="28">
        <f t="shared" si="342"/>
        <v>0.53846153846153844</v>
      </c>
      <c r="E218" s="28"/>
      <c r="F218" s="29">
        <v>6</v>
      </c>
      <c r="G218" s="28">
        <f t="shared" si="343"/>
        <v>0.46153846153846156</v>
      </c>
      <c r="H218" s="28"/>
      <c r="I218" s="30">
        <f t="shared" si="356"/>
        <v>13</v>
      </c>
      <c r="J218" s="27"/>
      <c r="K218" s="27"/>
      <c r="L218" s="40"/>
      <c r="M218" s="28"/>
      <c r="N218" s="29"/>
      <c r="O218" s="40"/>
      <c r="P218" s="28"/>
      <c r="Q218" s="30">
        <f t="shared" si="357"/>
        <v>0</v>
      </c>
      <c r="R218" s="26"/>
      <c r="S218" s="27">
        <f t="shared" si="346"/>
        <v>7</v>
      </c>
      <c r="T218" s="28">
        <f t="shared" si="347"/>
        <v>0.53846153846153844</v>
      </c>
      <c r="U218" s="28"/>
      <c r="V218" s="29">
        <f t="shared" si="348"/>
        <v>6</v>
      </c>
      <c r="W218" s="28">
        <f t="shared" si="349"/>
        <v>0.46153846153846156</v>
      </c>
      <c r="X218" s="28"/>
      <c r="Y218" s="30">
        <f t="shared" si="358"/>
        <v>13</v>
      </c>
    </row>
    <row r="219" spans="1:26" s="1" customFormat="1" ht="11.25" customHeight="1" x14ac:dyDescent="0.25">
      <c r="A219" s="27"/>
      <c r="B219" s="23" t="s">
        <v>84</v>
      </c>
      <c r="C219" s="27">
        <v>9</v>
      </c>
      <c r="D219" s="28">
        <f t="shared" si="342"/>
        <v>0.6</v>
      </c>
      <c r="E219" s="28"/>
      <c r="F219" s="29">
        <v>6</v>
      </c>
      <c r="G219" s="28">
        <f t="shared" si="343"/>
        <v>0.4</v>
      </c>
      <c r="H219" s="28"/>
      <c r="I219" s="30">
        <f t="shared" si="356"/>
        <v>15</v>
      </c>
      <c r="J219" s="27"/>
      <c r="K219" s="27"/>
      <c r="L219" s="40"/>
      <c r="M219" s="28"/>
      <c r="N219" s="29"/>
      <c r="O219" s="40"/>
      <c r="P219" s="28"/>
      <c r="Q219" s="30">
        <f t="shared" si="357"/>
        <v>0</v>
      </c>
      <c r="R219" s="26"/>
      <c r="S219" s="27">
        <f t="shared" si="346"/>
        <v>9</v>
      </c>
      <c r="T219" s="28">
        <f t="shared" si="347"/>
        <v>0.6</v>
      </c>
      <c r="U219" s="28"/>
      <c r="V219" s="29">
        <f t="shared" si="348"/>
        <v>6</v>
      </c>
      <c r="W219" s="28">
        <f t="shared" si="349"/>
        <v>0.4</v>
      </c>
      <c r="X219" s="28"/>
      <c r="Y219" s="30">
        <f t="shared" si="358"/>
        <v>15</v>
      </c>
    </row>
    <row r="220" spans="1:26" s="1" customFormat="1" ht="11.25" customHeight="1" x14ac:dyDescent="0.25">
      <c r="A220" s="27"/>
      <c r="B220" s="23" t="s">
        <v>85</v>
      </c>
      <c r="C220" s="27"/>
      <c r="D220" s="28"/>
      <c r="E220" s="27"/>
      <c r="F220" s="27"/>
      <c r="G220" s="28"/>
      <c r="H220" s="28"/>
      <c r="I220" s="30"/>
      <c r="J220" s="27"/>
      <c r="K220" s="27"/>
      <c r="L220" s="40"/>
      <c r="M220" s="28"/>
      <c r="N220" s="29"/>
      <c r="O220" s="40"/>
      <c r="P220" s="28"/>
      <c r="Q220" s="30"/>
      <c r="R220" s="26"/>
      <c r="S220" s="27"/>
      <c r="T220" s="28"/>
      <c r="U220" s="28"/>
      <c r="V220" s="29"/>
      <c r="W220" s="28"/>
      <c r="X220" s="28"/>
      <c r="Y220" s="30"/>
    </row>
    <row r="221" spans="1:26" s="1" customFormat="1" ht="11.25" customHeight="1" x14ac:dyDescent="0.25">
      <c r="A221" s="27"/>
      <c r="B221" s="23" t="s">
        <v>86</v>
      </c>
      <c r="C221" s="27">
        <v>4</v>
      </c>
      <c r="D221" s="28">
        <f t="shared" si="342"/>
        <v>0.5</v>
      </c>
      <c r="E221" s="28"/>
      <c r="F221" s="29">
        <v>4</v>
      </c>
      <c r="G221" s="28">
        <f t="shared" si="343"/>
        <v>0.5</v>
      </c>
      <c r="H221" s="28"/>
      <c r="I221" s="30">
        <f t="shared" ref="I221" si="364">SUM(C221,F221)</f>
        <v>8</v>
      </c>
      <c r="J221" s="27"/>
      <c r="K221" s="27"/>
      <c r="L221" s="40"/>
      <c r="M221" s="28"/>
      <c r="N221" s="29"/>
      <c r="O221" s="40"/>
      <c r="P221" s="28"/>
      <c r="Q221" s="30">
        <f t="shared" ref="Q221" si="365">SUM(K221,N221)</f>
        <v>0</v>
      </c>
      <c r="R221" s="26"/>
      <c r="S221" s="27">
        <f t="shared" si="346"/>
        <v>4</v>
      </c>
      <c r="T221" s="28">
        <f t="shared" si="347"/>
        <v>0.5</v>
      </c>
      <c r="U221" s="28"/>
      <c r="V221" s="29">
        <f t="shared" si="348"/>
        <v>4</v>
      </c>
      <c r="W221" s="28">
        <f t="shared" si="349"/>
        <v>0.5</v>
      </c>
      <c r="X221" s="28"/>
      <c r="Y221" s="30">
        <f t="shared" ref="Y221" si="366">SUM(S221,V221)</f>
        <v>8</v>
      </c>
    </row>
    <row r="222" spans="1:26" s="1" customFormat="1" ht="11.25" customHeight="1" x14ac:dyDescent="0.25">
      <c r="A222" s="27"/>
      <c r="B222" s="23" t="s">
        <v>209</v>
      </c>
      <c r="C222" s="27">
        <v>0</v>
      </c>
      <c r="D222" s="28">
        <f t="shared" si="342"/>
        <v>0</v>
      </c>
      <c r="E222" s="28"/>
      <c r="F222" s="29">
        <v>1</v>
      </c>
      <c r="G222" s="28">
        <f t="shared" si="343"/>
        <v>1</v>
      </c>
      <c r="H222" s="28"/>
      <c r="I222" s="30">
        <f t="shared" ref="I222" si="367">SUM(C222,F222)</f>
        <v>1</v>
      </c>
      <c r="J222" s="27"/>
      <c r="K222" s="27"/>
      <c r="L222" s="40"/>
      <c r="M222" s="28"/>
      <c r="N222" s="29"/>
      <c r="O222" s="40"/>
      <c r="P222" s="28"/>
      <c r="Q222" s="30">
        <f t="shared" ref="Q222" si="368">SUM(K222,N222)</f>
        <v>0</v>
      </c>
      <c r="R222" s="26"/>
      <c r="S222" s="27">
        <f t="shared" ref="S222" si="369">C222+K222</f>
        <v>0</v>
      </c>
      <c r="T222" s="28">
        <f t="shared" si="347"/>
        <v>0</v>
      </c>
      <c r="U222" s="28"/>
      <c r="V222" s="29">
        <f t="shared" ref="V222" si="370">F222+N222</f>
        <v>1</v>
      </c>
      <c r="W222" s="28">
        <f t="shared" si="349"/>
        <v>1</v>
      </c>
      <c r="X222" s="28"/>
      <c r="Y222" s="30">
        <f t="shared" ref="Y222" si="371">SUM(S222,V222)</f>
        <v>1</v>
      </c>
    </row>
    <row r="223" spans="1:26" s="1" customFormat="1" ht="11.25" customHeight="1" x14ac:dyDescent="0.25">
      <c r="A223" s="27"/>
      <c r="B223" s="23" t="s">
        <v>75</v>
      </c>
      <c r="C223" s="27">
        <v>4</v>
      </c>
      <c r="D223" s="28">
        <f t="shared" si="342"/>
        <v>0.66666666666666663</v>
      </c>
      <c r="E223" s="28"/>
      <c r="F223" s="29">
        <v>2</v>
      </c>
      <c r="G223" s="28">
        <f t="shared" si="343"/>
        <v>0.33333333333333331</v>
      </c>
      <c r="H223" s="28"/>
      <c r="I223" s="30">
        <f t="shared" ref="I223:I233" si="372">SUM(C223,F223)</f>
        <v>6</v>
      </c>
      <c r="J223" s="27"/>
      <c r="K223" s="27"/>
      <c r="L223" s="40"/>
      <c r="M223" s="28"/>
      <c r="N223" s="29"/>
      <c r="O223" s="40"/>
      <c r="P223" s="28"/>
      <c r="Q223" s="30">
        <f t="shared" ref="Q223:Q226" si="373">SUM(K223,N223)</f>
        <v>0</v>
      </c>
      <c r="R223" s="26"/>
      <c r="S223" s="27">
        <f t="shared" si="346"/>
        <v>4</v>
      </c>
      <c r="T223" s="28">
        <f t="shared" si="347"/>
        <v>0.66666666666666663</v>
      </c>
      <c r="U223" s="28"/>
      <c r="V223" s="29">
        <f t="shared" si="348"/>
        <v>2</v>
      </c>
      <c r="W223" s="28">
        <f t="shared" si="349"/>
        <v>0.33333333333333331</v>
      </c>
      <c r="X223" s="28"/>
      <c r="Y223" s="30">
        <f t="shared" ref="Y223:Y226" si="374">SUM(S223,V223)</f>
        <v>6</v>
      </c>
    </row>
    <row r="224" spans="1:26" s="1" customFormat="1" ht="11.25" customHeight="1" x14ac:dyDescent="0.25">
      <c r="A224" s="27"/>
      <c r="B224" s="23" t="s">
        <v>76</v>
      </c>
      <c r="C224" s="27">
        <v>2</v>
      </c>
      <c r="D224" s="28">
        <f t="shared" si="342"/>
        <v>1</v>
      </c>
      <c r="E224" s="28"/>
      <c r="F224" s="29">
        <v>0</v>
      </c>
      <c r="G224" s="28">
        <f t="shared" si="343"/>
        <v>0</v>
      </c>
      <c r="H224" s="28"/>
      <c r="I224" s="30">
        <f t="shared" si="372"/>
        <v>2</v>
      </c>
      <c r="J224" s="27"/>
      <c r="K224" s="27"/>
      <c r="L224" s="40"/>
      <c r="M224" s="28"/>
      <c r="N224" s="29"/>
      <c r="O224" s="40"/>
      <c r="P224" s="28"/>
      <c r="Q224" s="30">
        <f t="shared" si="373"/>
        <v>0</v>
      </c>
      <c r="R224" s="26"/>
      <c r="S224" s="27">
        <f t="shared" si="346"/>
        <v>2</v>
      </c>
      <c r="T224" s="28">
        <f t="shared" si="347"/>
        <v>1</v>
      </c>
      <c r="U224" s="28"/>
      <c r="V224" s="29">
        <f t="shared" si="348"/>
        <v>0</v>
      </c>
      <c r="W224" s="28">
        <f t="shared" si="349"/>
        <v>0</v>
      </c>
      <c r="X224" s="28"/>
      <c r="Y224" s="30">
        <f t="shared" si="374"/>
        <v>2</v>
      </c>
    </row>
    <row r="225" spans="1:26" s="10" customFormat="1" ht="11.25" customHeight="1" x14ac:dyDescent="0.25">
      <c r="A225" s="27"/>
      <c r="B225" s="23" t="s">
        <v>77</v>
      </c>
      <c r="C225" s="17">
        <v>1</v>
      </c>
      <c r="D225" s="28">
        <f t="shared" si="342"/>
        <v>1</v>
      </c>
      <c r="E225" s="28"/>
      <c r="F225" s="18">
        <v>0</v>
      </c>
      <c r="G225" s="28">
        <f t="shared" si="343"/>
        <v>0</v>
      </c>
      <c r="H225" s="28"/>
      <c r="I225" s="30">
        <f t="shared" si="372"/>
        <v>1</v>
      </c>
      <c r="J225" s="31"/>
      <c r="K225" s="27"/>
      <c r="L225" s="40"/>
      <c r="M225" s="28"/>
      <c r="N225" s="29"/>
      <c r="O225" s="40"/>
      <c r="P225" s="28"/>
      <c r="Q225" s="30">
        <f t="shared" si="373"/>
        <v>0</v>
      </c>
      <c r="R225" s="31"/>
      <c r="S225" s="27">
        <f t="shared" si="346"/>
        <v>1</v>
      </c>
      <c r="T225" s="28">
        <f t="shared" si="347"/>
        <v>1</v>
      </c>
      <c r="U225" s="28"/>
      <c r="V225" s="29">
        <f t="shared" si="348"/>
        <v>0</v>
      </c>
      <c r="W225" s="28">
        <f t="shared" si="349"/>
        <v>0</v>
      </c>
      <c r="X225" s="28"/>
      <c r="Y225" s="30">
        <f t="shared" si="374"/>
        <v>1</v>
      </c>
      <c r="Z225" s="1"/>
    </row>
    <row r="226" spans="1:26" s="1" customFormat="1" ht="11.25" customHeight="1" x14ac:dyDescent="0.25">
      <c r="A226" s="27"/>
      <c r="B226" s="23" t="s">
        <v>87</v>
      </c>
      <c r="C226" s="27">
        <v>2</v>
      </c>
      <c r="D226" s="28">
        <f t="shared" si="342"/>
        <v>1</v>
      </c>
      <c r="E226" s="28"/>
      <c r="F226" s="29">
        <v>0</v>
      </c>
      <c r="G226" s="28">
        <f t="shared" si="343"/>
        <v>0</v>
      </c>
      <c r="H226" s="28"/>
      <c r="I226" s="30">
        <f t="shared" si="372"/>
        <v>2</v>
      </c>
      <c r="J226" s="27"/>
      <c r="K226" s="27"/>
      <c r="L226" s="40"/>
      <c r="M226" s="28"/>
      <c r="N226" s="29"/>
      <c r="O226" s="40"/>
      <c r="P226" s="28"/>
      <c r="Q226" s="30">
        <f t="shared" si="373"/>
        <v>0</v>
      </c>
      <c r="R226" s="26"/>
      <c r="S226" s="27">
        <f t="shared" si="346"/>
        <v>2</v>
      </c>
      <c r="T226" s="28">
        <f t="shared" si="347"/>
        <v>1</v>
      </c>
      <c r="U226" s="28"/>
      <c r="V226" s="29">
        <f t="shared" si="348"/>
        <v>0</v>
      </c>
      <c r="W226" s="28">
        <f t="shared" si="349"/>
        <v>0</v>
      </c>
      <c r="X226" s="28"/>
      <c r="Y226" s="30">
        <f t="shared" si="374"/>
        <v>2</v>
      </c>
    </row>
    <row r="227" spans="1:26" s="1" customFormat="1" ht="11.25" customHeight="1" x14ac:dyDescent="0.25">
      <c r="A227" s="27"/>
      <c r="B227" s="23" t="s">
        <v>79</v>
      </c>
      <c r="C227" s="27">
        <v>2</v>
      </c>
      <c r="D227" s="28">
        <f t="shared" si="342"/>
        <v>1</v>
      </c>
      <c r="E227" s="28"/>
      <c r="F227" s="29">
        <v>0</v>
      </c>
      <c r="G227" s="28">
        <f t="shared" si="343"/>
        <v>0</v>
      </c>
      <c r="H227" s="28"/>
      <c r="I227" s="30">
        <f>SUM(C227,F227)</f>
        <v>2</v>
      </c>
      <c r="J227" s="27"/>
      <c r="K227" s="27"/>
      <c r="L227" s="40"/>
      <c r="M227" s="28"/>
      <c r="N227" s="29"/>
      <c r="O227" s="40"/>
      <c r="P227" s="28"/>
      <c r="Q227" s="30">
        <f>SUM(K227,N227)</f>
        <v>0</v>
      </c>
      <c r="R227" s="26"/>
      <c r="S227" s="27">
        <f t="shared" si="346"/>
        <v>2</v>
      </c>
      <c r="T227" s="28">
        <f t="shared" si="347"/>
        <v>1</v>
      </c>
      <c r="U227" s="28"/>
      <c r="V227" s="29">
        <f t="shared" si="348"/>
        <v>0</v>
      </c>
      <c r="W227" s="28">
        <f t="shared" si="349"/>
        <v>0</v>
      </c>
      <c r="X227" s="28"/>
      <c r="Y227" s="30">
        <f>SUM(S227,V227)</f>
        <v>2</v>
      </c>
    </row>
    <row r="228" spans="1:26" s="10" customFormat="1" ht="11.25" customHeight="1" x14ac:dyDescent="0.25">
      <c r="A228" s="27"/>
      <c r="B228" s="23" t="s">
        <v>146</v>
      </c>
      <c r="C228" s="17">
        <v>1</v>
      </c>
      <c r="D228" s="28">
        <f t="shared" si="342"/>
        <v>0.33333333333333331</v>
      </c>
      <c r="E228" s="28"/>
      <c r="F228" s="18">
        <v>2</v>
      </c>
      <c r="G228" s="28">
        <f t="shared" si="343"/>
        <v>0.66666666666666663</v>
      </c>
      <c r="H228" s="28"/>
      <c r="I228" s="30">
        <f>SUM(C228,F228)</f>
        <v>3</v>
      </c>
      <c r="J228" s="31"/>
      <c r="K228" s="27"/>
      <c r="L228" s="40"/>
      <c r="M228" s="28"/>
      <c r="N228" s="29"/>
      <c r="O228" s="40"/>
      <c r="P228" s="28"/>
      <c r="Q228" s="30">
        <f>SUM(K228,N228)</f>
        <v>0</v>
      </c>
      <c r="R228" s="31"/>
      <c r="S228" s="27">
        <f t="shared" si="346"/>
        <v>1</v>
      </c>
      <c r="T228" s="28">
        <f t="shared" si="347"/>
        <v>0.33333333333333331</v>
      </c>
      <c r="U228" s="28"/>
      <c r="V228" s="29">
        <f t="shared" si="348"/>
        <v>2</v>
      </c>
      <c r="W228" s="28">
        <f t="shared" si="349"/>
        <v>0.66666666666666663</v>
      </c>
      <c r="X228" s="28"/>
      <c r="Y228" s="30">
        <f>SUM(S228,V228)</f>
        <v>3</v>
      </c>
      <c r="Z228" s="1"/>
    </row>
    <row r="229" spans="1:26" s="1" customFormat="1" ht="11.25" customHeight="1" x14ac:dyDescent="0.25">
      <c r="A229" s="27"/>
      <c r="B229" s="23" t="s">
        <v>80</v>
      </c>
      <c r="C229" s="27">
        <v>2</v>
      </c>
      <c r="D229" s="28">
        <f t="shared" si="342"/>
        <v>0.22222222222222221</v>
      </c>
      <c r="E229" s="28"/>
      <c r="F229" s="29">
        <v>7</v>
      </c>
      <c r="G229" s="28">
        <f t="shared" si="343"/>
        <v>0.77777777777777779</v>
      </c>
      <c r="H229" s="28"/>
      <c r="I229" s="30">
        <f t="shared" si="372"/>
        <v>9</v>
      </c>
      <c r="J229" s="27"/>
      <c r="K229" s="27"/>
      <c r="L229" s="40"/>
      <c r="M229" s="28"/>
      <c r="N229" s="29"/>
      <c r="O229" s="40"/>
      <c r="P229" s="28"/>
      <c r="Q229" s="30">
        <f t="shared" ref="Q229:Q233" si="375">SUM(K229,N229)</f>
        <v>0</v>
      </c>
      <c r="R229" s="26"/>
      <c r="S229" s="27">
        <f t="shared" si="346"/>
        <v>2</v>
      </c>
      <c r="T229" s="28">
        <f t="shared" si="347"/>
        <v>0.22222222222222221</v>
      </c>
      <c r="U229" s="28"/>
      <c r="V229" s="29">
        <f t="shared" si="348"/>
        <v>7</v>
      </c>
      <c r="W229" s="28">
        <f t="shared" si="349"/>
        <v>0.77777777777777779</v>
      </c>
      <c r="X229" s="28"/>
      <c r="Y229" s="30">
        <f t="shared" ref="Y229:Y233" si="376">SUM(S229,V229)</f>
        <v>9</v>
      </c>
    </row>
    <row r="230" spans="1:26" s="1" customFormat="1" ht="11.25" customHeight="1" x14ac:dyDescent="0.25">
      <c r="A230" s="27"/>
      <c r="B230" s="23" t="s">
        <v>81</v>
      </c>
      <c r="C230" s="27">
        <v>1</v>
      </c>
      <c r="D230" s="28">
        <f t="shared" si="342"/>
        <v>0.5</v>
      </c>
      <c r="E230" s="28"/>
      <c r="F230" s="29">
        <v>1</v>
      </c>
      <c r="G230" s="28">
        <f t="shared" si="343"/>
        <v>0.5</v>
      </c>
      <c r="H230" s="28"/>
      <c r="I230" s="30">
        <f t="shared" si="372"/>
        <v>2</v>
      </c>
      <c r="J230" s="27"/>
      <c r="K230" s="27"/>
      <c r="L230" s="40"/>
      <c r="M230" s="28"/>
      <c r="N230" s="29"/>
      <c r="O230" s="40"/>
      <c r="P230" s="28"/>
      <c r="Q230" s="30">
        <f t="shared" si="375"/>
        <v>0</v>
      </c>
      <c r="R230" s="26"/>
      <c r="S230" s="27">
        <f t="shared" si="346"/>
        <v>1</v>
      </c>
      <c r="T230" s="28">
        <f t="shared" si="347"/>
        <v>0.5</v>
      </c>
      <c r="U230" s="28"/>
      <c r="V230" s="29">
        <f t="shared" si="348"/>
        <v>1</v>
      </c>
      <c r="W230" s="28">
        <f t="shared" si="349"/>
        <v>0.5</v>
      </c>
      <c r="X230" s="28"/>
      <c r="Y230" s="30">
        <f t="shared" si="376"/>
        <v>2</v>
      </c>
    </row>
    <row r="231" spans="1:26" s="1" customFormat="1" ht="11.25" customHeight="1" x14ac:dyDescent="0.25">
      <c r="A231" s="27"/>
      <c r="B231" s="23" t="s">
        <v>155</v>
      </c>
      <c r="C231" s="27">
        <v>2</v>
      </c>
      <c r="D231" s="28">
        <f t="shared" si="342"/>
        <v>1</v>
      </c>
      <c r="E231" s="28"/>
      <c r="F231" s="29">
        <v>0</v>
      </c>
      <c r="G231" s="28">
        <f t="shared" si="343"/>
        <v>0</v>
      </c>
      <c r="H231" s="28"/>
      <c r="I231" s="30">
        <f t="shared" si="372"/>
        <v>2</v>
      </c>
      <c r="J231" s="27"/>
      <c r="K231" s="27"/>
      <c r="L231" s="40"/>
      <c r="M231" s="28"/>
      <c r="N231" s="29"/>
      <c r="O231" s="40"/>
      <c r="P231" s="28"/>
      <c r="Q231" s="30">
        <f t="shared" si="375"/>
        <v>0</v>
      </c>
      <c r="R231" s="26"/>
      <c r="S231" s="27">
        <f t="shared" si="346"/>
        <v>2</v>
      </c>
      <c r="T231" s="28">
        <f t="shared" si="347"/>
        <v>1</v>
      </c>
      <c r="U231" s="28"/>
      <c r="V231" s="29">
        <f t="shared" si="348"/>
        <v>0</v>
      </c>
      <c r="W231" s="28">
        <f t="shared" si="349"/>
        <v>0</v>
      </c>
      <c r="X231" s="28"/>
      <c r="Y231" s="30">
        <f t="shared" si="376"/>
        <v>2</v>
      </c>
    </row>
    <row r="232" spans="1:26" s="1" customFormat="1" ht="11.25" customHeight="1" x14ac:dyDescent="0.25">
      <c r="A232" s="27"/>
      <c r="B232" s="23" t="s">
        <v>82</v>
      </c>
      <c r="C232" s="27">
        <v>6</v>
      </c>
      <c r="D232" s="28">
        <f t="shared" si="342"/>
        <v>0.46153846153846156</v>
      </c>
      <c r="E232" s="28"/>
      <c r="F232" s="29">
        <v>7</v>
      </c>
      <c r="G232" s="28">
        <f t="shared" si="343"/>
        <v>0.53846153846153844</v>
      </c>
      <c r="H232" s="28"/>
      <c r="I232" s="30">
        <f t="shared" si="372"/>
        <v>13</v>
      </c>
      <c r="J232" s="27"/>
      <c r="K232" s="27"/>
      <c r="L232" s="40"/>
      <c r="M232" s="28"/>
      <c r="N232" s="29"/>
      <c r="O232" s="40"/>
      <c r="P232" s="28"/>
      <c r="Q232" s="30">
        <f t="shared" si="375"/>
        <v>0</v>
      </c>
      <c r="R232" s="26"/>
      <c r="S232" s="27">
        <f t="shared" si="346"/>
        <v>6</v>
      </c>
      <c r="T232" s="28">
        <f t="shared" si="347"/>
        <v>0.46153846153846156</v>
      </c>
      <c r="U232" s="28"/>
      <c r="V232" s="29">
        <f t="shared" si="348"/>
        <v>7</v>
      </c>
      <c r="W232" s="28">
        <f t="shared" si="349"/>
        <v>0.53846153846153844</v>
      </c>
      <c r="X232" s="28"/>
      <c r="Y232" s="30">
        <f t="shared" si="376"/>
        <v>13</v>
      </c>
    </row>
    <row r="233" spans="1:26" s="1" customFormat="1" ht="11.25" customHeight="1" x14ac:dyDescent="0.25">
      <c r="A233" s="27"/>
      <c r="B233" s="27" t="s">
        <v>149</v>
      </c>
      <c r="C233" s="27">
        <v>0</v>
      </c>
      <c r="D233" s="28">
        <f t="shared" si="342"/>
        <v>0</v>
      </c>
      <c r="E233" s="28"/>
      <c r="F233" s="29">
        <v>1</v>
      </c>
      <c r="G233" s="28">
        <f t="shared" si="343"/>
        <v>1</v>
      </c>
      <c r="H233" s="28"/>
      <c r="I233" s="30">
        <f t="shared" si="372"/>
        <v>1</v>
      </c>
      <c r="J233" s="27"/>
      <c r="K233" s="27"/>
      <c r="L233" s="40"/>
      <c r="M233" s="28"/>
      <c r="N233" s="29"/>
      <c r="O233" s="40"/>
      <c r="P233" s="28"/>
      <c r="Q233" s="30">
        <f t="shared" si="375"/>
        <v>0</v>
      </c>
      <c r="R233" s="26"/>
      <c r="S233" s="27">
        <f t="shared" si="346"/>
        <v>0</v>
      </c>
      <c r="T233" s="28">
        <f t="shared" si="347"/>
        <v>0</v>
      </c>
      <c r="U233" s="28"/>
      <c r="V233" s="29">
        <f t="shared" si="348"/>
        <v>1</v>
      </c>
      <c r="W233" s="28">
        <f t="shared" si="349"/>
        <v>1</v>
      </c>
      <c r="X233" s="28"/>
      <c r="Y233" s="30">
        <f t="shared" si="376"/>
        <v>1</v>
      </c>
    </row>
    <row r="234" spans="1:26" s="1" customFormat="1" ht="6.65" customHeight="1" x14ac:dyDescent="0.25">
      <c r="A234" s="27"/>
      <c r="B234" s="27"/>
      <c r="C234" s="27"/>
      <c r="D234" s="28"/>
      <c r="E234" s="28"/>
      <c r="F234" s="29"/>
      <c r="G234" s="28"/>
      <c r="H234" s="28"/>
      <c r="I234" s="30"/>
      <c r="J234" s="27"/>
      <c r="K234" s="27"/>
      <c r="L234" s="40"/>
      <c r="M234" s="28"/>
      <c r="N234" s="29"/>
      <c r="O234" s="40"/>
      <c r="P234" s="28"/>
      <c r="Q234" s="30"/>
      <c r="R234" s="26"/>
      <c r="S234" s="27"/>
      <c r="T234" s="28"/>
      <c r="U234" s="28"/>
      <c r="V234" s="29"/>
      <c r="W234" s="28"/>
      <c r="X234" s="28"/>
      <c r="Y234" s="30"/>
    </row>
    <row r="235" spans="1:26" s="1" customFormat="1" ht="11.25" customHeight="1" x14ac:dyDescent="0.25">
      <c r="A235" s="14" t="s">
        <v>188</v>
      </c>
      <c r="B235" s="27"/>
      <c r="C235" s="27"/>
      <c r="D235" s="28"/>
      <c r="E235" s="28"/>
      <c r="F235" s="29"/>
      <c r="G235" s="28"/>
      <c r="H235" s="28"/>
      <c r="I235" s="30"/>
      <c r="J235" s="27"/>
      <c r="K235" s="27"/>
      <c r="L235" s="40"/>
      <c r="M235" s="28"/>
      <c r="N235" s="29"/>
      <c r="O235" s="40"/>
      <c r="P235" s="28"/>
      <c r="Q235" s="30"/>
      <c r="R235" s="26"/>
      <c r="S235" s="27"/>
      <c r="T235" s="28"/>
      <c r="U235" s="28"/>
      <c r="V235" s="29"/>
      <c r="W235" s="28"/>
      <c r="X235" s="28"/>
      <c r="Y235" s="30"/>
    </row>
    <row r="236" spans="1:26" s="11" customFormat="1" ht="11.25" customHeight="1" x14ac:dyDescent="0.25">
      <c r="A236" s="27"/>
      <c r="B236" s="27" t="s">
        <v>89</v>
      </c>
      <c r="C236" s="27"/>
      <c r="D236" s="28"/>
      <c r="E236" s="28"/>
      <c r="F236" s="29"/>
      <c r="G236" s="28"/>
      <c r="H236" s="28"/>
      <c r="I236" s="30"/>
      <c r="J236" s="27"/>
      <c r="K236" s="27"/>
      <c r="L236" s="40"/>
      <c r="M236" s="28"/>
      <c r="N236" s="29"/>
      <c r="O236" s="40"/>
      <c r="P236" s="28"/>
      <c r="Q236" s="30"/>
      <c r="R236" s="27"/>
      <c r="S236" s="27"/>
      <c r="T236" s="28"/>
      <c r="U236" s="28"/>
      <c r="V236" s="29"/>
      <c r="W236" s="28"/>
      <c r="X236" s="28"/>
      <c r="Y236" s="30"/>
      <c r="Z236" s="1"/>
    </row>
    <row r="237" spans="1:26" s="1" customFormat="1" ht="11.25" customHeight="1" x14ac:dyDescent="0.25">
      <c r="A237" s="27"/>
      <c r="B237" s="23" t="s">
        <v>180</v>
      </c>
      <c r="C237" s="27"/>
      <c r="D237" s="28"/>
      <c r="E237" s="28"/>
      <c r="F237" s="29"/>
      <c r="G237" s="28"/>
      <c r="H237" s="28"/>
      <c r="I237" s="30"/>
      <c r="J237" s="27"/>
      <c r="K237" s="27"/>
      <c r="L237" s="40"/>
      <c r="M237" s="28"/>
      <c r="N237" s="29"/>
      <c r="O237" s="40"/>
      <c r="P237" s="28"/>
      <c r="Q237" s="30"/>
      <c r="R237" s="26"/>
      <c r="S237" s="27"/>
      <c r="T237" s="28"/>
      <c r="U237" s="28"/>
      <c r="V237" s="29"/>
      <c r="W237" s="28"/>
      <c r="X237" s="28"/>
      <c r="Y237" s="30"/>
    </row>
    <row r="238" spans="1:26" s="1" customFormat="1" ht="11.25" customHeight="1" x14ac:dyDescent="0.25">
      <c r="A238" s="27"/>
      <c r="B238" s="25" t="s">
        <v>75</v>
      </c>
      <c r="C238" s="27">
        <v>4</v>
      </c>
      <c r="D238" s="28">
        <f t="shared" si="342"/>
        <v>1</v>
      </c>
      <c r="E238" s="28"/>
      <c r="F238" s="29">
        <v>0</v>
      </c>
      <c r="G238" s="28">
        <f t="shared" si="343"/>
        <v>0</v>
      </c>
      <c r="H238" s="28"/>
      <c r="I238" s="30">
        <f t="shared" ref="I238" si="377">SUM(C238,F238)</f>
        <v>4</v>
      </c>
      <c r="J238" s="27"/>
      <c r="K238" s="27"/>
      <c r="L238" s="40"/>
      <c r="M238" s="28"/>
      <c r="N238" s="29"/>
      <c r="O238" s="40"/>
      <c r="P238" s="28"/>
      <c r="Q238" s="30">
        <f t="shared" ref="Q238" si="378">SUM(K238,N238)</f>
        <v>0</v>
      </c>
      <c r="R238" s="26"/>
      <c r="S238" s="27">
        <f t="shared" ref="S238" si="379">C238+K238</f>
        <v>4</v>
      </c>
      <c r="T238" s="28">
        <f t="shared" si="347"/>
        <v>1</v>
      </c>
      <c r="U238" s="28"/>
      <c r="V238" s="29">
        <f t="shared" ref="V238" si="380">F238+N238</f>
        <v>0</v>
      </c>
      <c r="W238" s="28">
        <f t="shared" si="349"/>
        <v>0</v>
      </c>
      <c r="X238" s="28"/>
      <c r="Y238" s="30">
        <f t="shared" ref="Y238" si="381">SUM(S238,V238)</f>
        <v>4</v>
      </c>
    </row>
    <row r="239" spans="1:26" s="1" customFormat="1" ht="11.25" customHeight="1" x14ac:dyDescent="0.25">
      <c r="A239" s="27"/>
      <c r="B239" s="25" t="s">
        <v>203</v>
      </c>
      <c r="C239" s="27">
        <v>10</v>
      </c>
      <c r="D239" s="28">
        <f t="shared" si="342"/>
        <v>0.90909090909090906</v>
      </c>
      <c r="E239" s="28"/>
      <c r="F239" s="29">
        <v>1</v>
      </c>
      <c r="G239" s="28">
        <f t="shared" si="343"/>
        <v>9.0909090909090912E-2</v>
      </c>
      <c r="H239" s="28"/>
      <c r="I239" s="30">
        <f t="shared" ref="I239:I241" si="382">SUM(C239,F239)</f>
        <v>11</v>
      </c>
      <c r="J239" s="27"/>
      <c r="K239" s="27"/>
      <c r="L239" s="40"/>
      <c r="M239" s="28"/>
      <c r="N239" s="29"/>
      <c r="O239" s="40"/>
      <c r="P239" s="28"/>
      <c r="Q239" s="30">
        <f t="shared" ref="Q239:Q241" si="383">SUM(K239,N239)</f>
        <v>0</v>
      </c>
      <c r="R239" s="26"/>
      <c r="S239" s="27">
        <f t="shared" ref="S239:S241" si="384">C239+K239</f>
        <v>10</v>
      </c>
      <c r="T239" s="28">
        <f t="shared" si="347"/>
        <v>0.90909090909090906</v>
      </c>
      <c r="U239" s="28"/>
      <c r="V239" s="29">
        <f t="shared" ref="V239:V241" si="385">F239+N239</f>
        <v>1</v>
      </c>
      <c r="W239" s="28">
        <f t="shared" si="349"/>
        <v>9.0909090909090912E-2</v>
      </c>
      <c r="X239" s="28"/>
      <c r="Y239" s="30">
        <f t="shared" ref="Y239:Y241" si="386">SUM(S239,V239)</f>
        <v>11</v>
      </c>
    </row>
    <row r="240" spans="1:26" s="1" customFormat="1" ht="11.25" customHeight="1" x14ac:dyDescent="0.25">
      <c r="A240" s="27"/>
      <c r="B240" s="23" t="s">
        <v>78</v>
      </c>
      <c r="C240" s="27">
        <v>1</v>
      </c>
      <c r="D240" s="28">
        <f t="shared" ref="D240" si="387">IFERROR(C240/I240,0)</f>
        <v>1</v>
      </c>
      <c r="E240" s="28"/>
      <c r="F240" s="29">
        <v>0</v>
      </c>
      <c r="G240" s="28">
        <f t="shared" ref="G240" si="388">IFERROR(F240/I240,0)</f>
        <v>0</v>
      </c>
      <c r="H240" s="28"/>
      <c r="I240" s="30">
        <f t="shared" si="382"/>
        <v>1</v>
      </c>
      <c r="J240" s="27"/>
      <c r="K240" s="27"/>
      <c r="L240" s="40"/>
      <c r="M240" s="28"/>
      <c r="N240" s="29"/>
      <c r="O240" s="40"/>
      <c r="P240" s="28"/>
      <c r="Q240" s="30">
        <f t="shared" si="383"/>
        <v>0</v>
      </c>
      <c r="R240" s="26"/>
      <c r="S240" s="27">
        <f t="shared" si="384"/>
        <v>1</v>
      </c>
      <c r="T240" s="28">
        <f t="shared" ref="T240" si="389">IFERROR(S240/Y240,0)</f>
        <v>1</v>
      </c>
      <c r="U240" s="28"/>
      <c r="V240" s="29">
        <f t="shared" si="385"/>
        <v>0</v>
      </c>
      <c r="W240" s="28">
        <f t="shared" ref="W240" si="390">IFERROR(V240/Y240,0)</f>
        <v>0</v>
      </c>
      <c r="X240" s="28"/>
      <c r="Y240" s="30">
        <f t="shared" si="386"/>
        <v>1</v>
      </c>
    </row>
    <row r="241" spans="1:26" s="1" customFormat="1" ht="11.25" customHeight="1" x14ac:dyDescent="0.25">
      <c r="A241" s="27"/>
      <c r="B241" s="23" t="s">
        <v>79</v>
      </c>
      <c r="C241" s="27">
        <v>1</v>
      </c>
      <c r="D241" s="28">
        <f t="shared" si="342"/>
        <v>1</v>
      </c>
      <c r="E241" s="28"/>
      <c r="F241" s="29">
        <v>0</v>
      </c>
      <c r="G241" s="28">
        <f t="shared" si="343"/>
        <v>0</v>
      </c>
      <c r="H241" s="28"/>
      <c r="I241" s="30">
        <f t="shared" si="382"/>
        <v>1</v>
      </c>
      <c r="J241" s="27"/>
      <c r="K241" s="27"/>
      <c r="L241" s="40"/>
      <c r="M241" s="28"/>
      <c r="N241" s="29"/>
      <c r="O241" s="40"/>
      <c r="P241" s="28"/>
      <c r="Q241" s="30">
        <f t="shared" si="383"/>
        <v>0</v>
      </c>
      <c r="R241" s="26"/>
      <c r="S241" s="27">
        <f t="shared" si="384"/>
        <v>1</v>
      </c>
      <c r="T241" s="28">
        <f t="shared" si="347"/>
        <v>1</v>
      </c>
      <c r="U241" s="28"/>
      <c r="V241" s="29">
        <f t="shared" si="385"/>
        <v>0</v>
      </c>
      <c r="W241" s="28">
        <f t="shared" si="349"/>
        <v>0</v>
      </c>
      <c r="X241" s="28"/>
      <c r="Y241" s="30">
        <f t="shared" si="386"/>
        <v>1</v>
      </c>
    </row>
    <row r="242" spans="1:26" s="1" customFormat="1" ht="11.25" customHeight="1" x14ac:dyDescent="0.25">
      <c r="A242" s="27"/>
      <c r="B242" s="23" t="s">
        <v>80</v>
      </c>
      <c r="C242" s="27">
        <v>3</v>
      </c>
      <c r="D242" s="28">
        <f t="shared" si="342"/>
        <v>1</v>
      </c>
      <c r="E242" s="28"/>
      <c r="F242" s="29">
        <v>0</v>
      </c>
      <c r="G242" s="28">
        <f t="shared" si="343"/>
        <v>0</v>
      </c>
      <c r="H242" s="28"/>
      <c r="I242" s="30">
        <f t="shared" ref="I242:I243" si="391">SUM(C242,F242)</f>
        <v>3</v>
      </c>
      <c r="J242" s="27"/>
      <c r="K242" s="27"/>
      <c r="L242" s="40"/>
      <c r="M242" s="28"/>
      <c r="N242" s="29"/>
      <c r="O242" s="40"/>
      <c r="P242" s="28"/>
      <c r="Q242" s="30">
        <f t="shared" ref="Q242:Q243" si="392">SUM(K242,N242)</f>
        <v>0</v>
      </c>
      <c r="R242" s="26"/>
      <c r="S242" s="27">
        <f t="shared" ref="S242:S243" si="393">C242+K242</f>
        <v>3</v>
      </c>
      <c r="T242" s="28">
        <f t="shared" si="347"/>
        <v>1</v>
      </c>
      <c r="U242" s="28"/>
      <c r="V242" s="29">
        <f t="shared" ref="V242:V243" si="394">F242+N242</f>
        <v>0</v>
      </c>
      <c r="W242" s="28">
        <f t="shared" si="349"/>
        <v>0</v>
      </c>
      <c r="X242" s="28"/>
      <c r="Y242" s="30">
        <f t="shared" ref="Y242:Y243" si="395">SUM(S242,V242)</f>
        <v>3</v>
      </c>
    </row>
    <row r="243" spans="1:26" s="1" customFormat="1" ht="11.25" customHeight="1" x14ac:dyDescent="0.25">
      <c r="A243" s="27"/>
      <c r="B243" s="23" t="s">
        <v>81</v>
      </c>
      <c r="C243" s="27">
        <v>1</v>
      </c>
      <c r="D243" s="28">
        <f t="shared" si="342"/>
        <v>1</v>
      </c>
      <c r="E243" s="28"/>
      <c r="F243" s="29">
        <v>0</v>
      </c>
      <c r="G243" s="28">
        <f t="shared" si="343"/>
        <v>0</v>
      </c>
      <c r="H243" s="28"/>
      <c r="I243" s="30">
        <f t="shared" si="391"/>
        <v>1</v>
      </c>
      <c r="J243" s="27"/>
      <c r="K243" s="27"/>
      <c r="L243" s="40"/>
      <c r="M243" s="28"/>
      <c r="N243" s="29"/>
      <c r="O243" s="40"/>
      <c r="P243" s="28"/>
      <c r="Q243" s="30">
        <f t="shared" si="392"/>
        <v>0</v>
      </c>
      <c r="R243" s="26"/>
      <c r="S243" s="27">
        <f t="shared" si="393"/>
        <v>1</v>
      </c>
      <c r="T243" s="28">
        <f t="shared" si="347"/>
        <v>1</v>
      </c>
      <c r="U243" s="28"/>
      <c r="V243" s="29">
        <f t="shared" si="394"/>
        <v>0</v>
      </c>
      <c r="W243" s="28">
        <f t="shared" si="349"/>
        <v>0</v>
      </c>
      <c r="X243" s="28"/>
      <c r="Y243" s="30">
        <f t="shared" si="395"/>
        <v>1</v>
      </c>
    </row>
    <row r="244" spans="1:26" s="1" customFormat="1" ht="11.25" customHeight="1" x14ac:dyDescent="0.25">
      <c r="A244" s="27"/>
      <c r="B244" s="23" t="s">
        <v>210</v>
      </c>
      <c r="C244" s="27"/>
      <c r="D244" s="28"/>
      <c r="E244" s="28"/>
      <c r="F244" s="29"/>
      <c r="G244" s="28"/>
      <c r="H244" s="28"/>
      <c r="I244" s="30"/>
      <c r="J244" s="27"/>
      <c r="K244" s="27"/>
      <c r="L244" s="40"/>
      <c r="M244" s="28"/>
      <c r="N244" s="29"/>
      <c r="O244" s="40"/>
      <c r="P244" s="28"/>
      <c r="Q244" s="30"/>
      <c r="R244" s="26"/>
      <c r="S244" s="27"/>
      <c r="T244" s="28"/>
      <c r="U244" s="28"/>
      <c r="V244" s="29"/>
      <c r="W244" s="28"/>
      <c r="X244" s="28"/>
      <c r="Y244" s="30"/>
    </row>
    <row r="245" spans="1:26" s="1" customFormat="1" ht="11.25" customHeight="1" x14ac:dyDescent="0.25">
      <c r="A245" s="27"/>
      <c r="B245" s="23" t="s">
        <v>246</v>
      </c>
      <c r="C245" s="27">
        <v>1</v>
      </c>
      <c r="D245" s="28">
        <f t="shared" si="342"/>
        <v>1</v>
      </c>
      <c r="E245" s="28"/>
      <c r="F245" s="29">
        <v>0</v>
      </c>
      <c r="G245" s="28">
        <f t="shared" si="343"/>
        <v>0</v>
      </c>
      <c r="H245" s="28"/>
      <c r="I245" s="30">
        <f t="shared" ref="I245:I251" si="396">SUM(C245,F245)</f>
        <v>1</v>
      </c>
      <c r="J245" s="27"/>
      <c r="K245" s="27"/>
      <c r="L245" s="40"/>
      <c r="M245" s="28"/>
      <c r="N245" s="29"/>
      <c r="O245" s="40"/>
      <c r="P245" s="28"/>
      <c r="Q245" s="30">
        <f t="shared" ref="Q245:Q251" si="397">SUM(K245,N245)</f>
        <v>0</v>
      </c>
      <c r="R245" s="26"/>
      <c r="S245" s="27">
        <f t="shared" ref="S245:S251" si="398">C245+K245</f>
        <v>1</v>
      </c>
      <c r="T245" s="28">
        <f t="shared" si="347"/>
        <v>1</v>
      </c>
      <c r="U245" s="28"/>
      <c r="V245" s="29">
        <f t="shared" ref="V245:V251" si="399">F245+N245</f>
        <v>0</v>
      </c>
      <c r="W245" s="28">
        <f t="shared" si="349"/>
        <v>0</v>
      </c>
      <c r="X245" s="28"/>
      <c r="Y245" s="30">
        <f t="shared" ref="Y245:Y251" si="400">SUM(S245,V245)</f>
        <v>1</v>
      </c>
    </row>
    <row r="246" spans="1:26" s="1" customFormat="1" ht="11.25" customHeight="1" x14ac:dyDescent="0.25">
      <c r="A246" s="27"/>
      <c r="B246" s="23" t="s">
        <v>203</v>
      </c>
      <c r="C246" s="27">
        <v>8</v>
      </c>
      <c r="D246" s="28">
        <f t="shared" si="342"/>
        <v>0.88888888888888884</v>
      </c>
      <c r="E246" s="28"/>
      <c r="F246" s="29">
        <v>1</v>
      </c>
      <c r="G246" s="28">
        <f t="shared" si="343"/>
        <v>0.1111111111111111</v>
      </c>
      <c r="H246" s="28"/>
      <c r="I246" s="30">
        <f t="shared" si="396"/>
        <v>9</v>
      </c>
      <c r="J246" s="27"/>
      <c r="K246" s="27"/>
      <c r="L246" s="40"/>
      <c r="M246" s="28"/>
      <c r="N246" s="29"/>
      <c r="O246" s="40"/>
      <c r="P246" s="28"/>
      <c r="Q246" s="30">
        <f t="shared" si="397"/>
        <v>0</v>
      </c>
      <c r="R246" s="26"/>
      <c r="S246" s="27">
        <f t="shared" si="398"/>
        <v>8</v>
      </c>
      <c r="T246" s="28">
        <f t="shared" si="347"/>
        <v>0.88888888888888884</v>
      </c>
      <c r="U246" s="28"/>
      <c r="V246" s="29">
        <f t="shared" si="399"/>
        <v>1</v>
      </c>
      <c r="W246" s="28">
        <f t="shared" si="349"/>
        <v>0.1111111111111111</v>
      </c>
      <c r="X246" s="28"/>
      <c r="Y246" s="30">
        <f t="shared" si="400"/>
        <v>9</v>
      </c>
    </row>
    <row r="247" spans="1:26" s="1" customFormat="1" ht="11.25" customHeight="1" x14ac:dyDescent="0.25">
      <c r="A247" s="27"/>
      <c r="B247" s="23" t="s">
        <v>87</v>
      </c>
      <c r="C247" s="27">
        <v>1</v>
      </c>
      <c r="D247" s="28">
        <f t="shared" ref="D247" si="401">IFERROR(C247/I247,0)</f>
        <v>1</v>
      </c>
      <c r="E247" s="28"/>
      <c r="F247" s="29">
        <v>0</v>
      </c>
      <c r="G247" s="28">
        <f t="shared" ref="G247" si="402">IFERROR(F247/I247,0)</f>
        <v>0</v>
      </c>
      <c r="H247" s="28"/>
      <c r="I247" s="30">
        <f t="shared" ref="I247" si="403">SUM(C247,F247)</f>
        <v>1</v>
      </c>
      <c r="J247" s="27"/>
      <c r="K247" s="27"/>
      <c r="L247" s="40"/>
      <c r="M247" s="28"/>
      <c r="N247" s="29"/>
      <c r="O247" s="40"/>
      <c r="P247" s="28"/>
      <c r="Q247" s="30">
        <f t="shared" ref="Q247" si="404">SUM(K247,N247)</f>
        <v>0</v>
      </c>
      <c r="R247" s="26"/>
      <c r="S247" s="27">
        <f t="shared" ref="S247" si="405">C247+K247</f>
        <v>1</v>
      </c>
      <c r="T247" s="28">
        <f t="shared" ref="T247" si="406">IFERROR(S247/Y247,0)</f>
        <v>1</v>
      </c>
      <c r="U247" s="28"/>
      <c r="V247" s="29">
        <f t="shared" ref="V247" si="407">F247+N247</f>
        <v>0</v>
      </c>
      <c r="W247" s="28">
        <f t="shared" ref="W247" si="408">IFERROR(V247/Y247,0)</f>
        <v>0</v>
      </c>
      <c r="X247" s="28"/>
      <c r="Y247" s="30">
        <f t="shared" ref="Y247" si="409">SUM(S247,V247)</f>
        <v>1</v>
      </c>
    </row>
    <row r="248" spans="1:26" s="1" customFormat="1" ht="11.25" customHeight="1" x14ac:dyDescent="0.25">
      <c r="A248" s="27"/>
      <c r="B248" s="23" t="s">
        <v>78</v>
      </c>
      <c r="C248" s="27">
        <v>1</v>
      </c>
      <c r="D248" s="28">
        <f t="shared" si="342"/>
        <v>1</v>
      </c>
      <c r="E248" s="28"/>
      <c r="F248" s="29">
        <v>0</v>
      </c>
      <c r="G248" s="28">
        <f t="shared" si="343"/>
        <v>0</v>
      </c>
      <c r="H248" s="28"/>
      <c r="I248" s="30">
        <f t="shared" si="396"/>
        <v>1</v>
      </c>
      <c r="J248" s="27"/>
      <c r="K248" s="27"/>
      <c r="L248" s="40"/>
      <c r="M248" s="28"/>
      <c r="N248" s="29"/>
      <c r="O248" s="40"/>
      <c r="P248" s="28"/>
      <c r="Q248" s="30">
        <f t="shared" si="397"/>
        <v>0</v>
      </c>
      <c r="R248" s="26"/>
      <c r="S248" s="27">
        <f t="shared" si="398"/>
        <v>1</v>
      </c>
      <c r="T248" s="28">
        <f t="shared" si="347"/>
        <v>1</v>
      </c>
      <c r="U248" s="28"/>
      <c r="V248" s="29">
        <f t="shared" si="399"/>
        <v>0</v>
      </c>
      <c r="W248" s="28">
        <f t="shared" si="349"/>
        <v>0</v>
      </c>
      <c r="X248" s="28"/>
      <c r="Y248" s="30">
        <f t="shared" si="400"/>
        <v>1</v>
      </c>
    </row>
    <row r="249" spans="1:26" s="1" customFormat="1" ht="11.25" customHeight="1" x14ac:dyDescent="0.25">
      <c r="A249" s="27"/>
      <c r="B249" s="23" t="s">
        <v>79</v>
      </c>
      <c r="C249" s="27">
        <v>1</v>
      </c>
      <c r="D249" s="28">
        <f t="shared" si="342"/>
        <v>0.33333333333333331</v>
      </c>
      <c r="E249" s="28"/>
      <c r="F249" s="29">
        <v>2</v>
      </c>
      <c r="G249" s="28">
        <f t="shared" si="343"/>
        <v>0.66666666666666663</v>
      </c>
      <c r="H249" s="28"/>
      <c r="I249" s="30">
        <f t="shared" si="396"/>
        <v>3</v>
      </c>
      <c r="J249" s="27"/>
      <c r="K249" s="27"/>
      <c r="L249" s="40"/>
      <c r="M249" s="28"/>
      <c r="N249" s="29"/>
      <c r="O249" s="40"/>
      <c r="P249" s="28"/>
      <c r="Q249" s="30">
        <f t="shared" si="397"/>
        <v>0</v>
      </c>
      <c r="R249" s="26"/>
      <c r="S249" s="27">
        <f t="shared" si="398"/>
        <v>1</v>
      </c>
      <c r="T249" s="28">
        <f t="shared" si="347"/>
        <v>0.33333333333333331</v>
      </c>
      <c r="U249" s="28"/>
      <c r="V249" s="29">
        <f t="shared" si="399"/>
        <v>2</v>
      </c>
      <c r="W249" s="28">
        <f t="shared" si="349"/>
        <v>0.66666666666666663</v>
      </c>
      <c r="X249" s="28"/>
      <c r="Y249" s="30">
        <f t="shared" si="400"/>
        <v>3</v>
      </c>
    </row>
    <row r="250" spans="1:26" s="1" customFormat="1" ht="11.25" customHeight="1" x14ac:dyDescent="0.25">
      <c r="A250" s="27"/>
      <c r="B250" s="23" t="s">
        <v>81</v>
      </c>
      <c r="C250" s="27">
        <v>1</v>
      </c>
      <c r="D250" s="28">
        <f t="shared" ref="D250:D309" si="410">IFERROR(C250/I250,0)</f>
        <v>0.5</v>
      </c>
      <c r="E250" s="28"/>
      <c r="F250" s="29">
        <v>1</v>
      </c>
      <c r="G250" s="28">
        <f t="shared" ref="G250:G309" si="411">IFERROR(F250/I250,0)</f>
        <v>0.5</v>
      </c>
      <c r="H250" s="28"/>
      <c r="I250" s="30">
        <f t="shared" si="396"/>
        <v>2</v>
      </c>
      <c r="J250" s="27"/>
      <c r="K250" s="27"/>
      <c r="L250" s="40"/>
      <c r="M250" s="28"/>
      <c r="N250" s="29"/>
      <c r="O250" s="40"/>
      <c r="P250" s="28"/>
      <c r="Q250" s="30">
        <f t="shared" si="397"/>
        <v>0</v>
      </c>
      <c r="R250" s="26"/>
      <c r="S250" s="27">
        <f t="shared" si="398"/>
        <v>1</v>
      </c>
      <c r="T250" s="28">
        <f t="shared" ref="T250:T309" si="412">IFERROR(S250/Y250,0)</f>
        <v>0.5</v>
      </c>
      <c r="U250" s="28"/>
      <c r="V250" s="29">
        <f t="shared" si="399"/>
        <v>1</v>
      </c>
      <c r="W250" s="28">
        <f t="shared" ref="W250:W309" si="413">IFERROR(V250/Y250,0)</f>
        <v>0.5</v>
      </c>
      <c r="X250" s="28"/>
      <c r="Y250" s="30">
        <f t="shared" si="400"/>
        <v>2</v>
      </c>
    </row>
    <row r="251" spans="1:26" s="1" customFormat="1" ht="11.25" customHeight="1" x14ac:dyDescent="0.25">
      <c r="A251" s="27"/>
      <c r="B251" s="23" t="s">
        <v>82</v>
      </c>
      <c r="C251" s="27">
        <v>0</v>
      </c>
      <c r="D251" s="28">
        <f t="shared" si="410"/>
        <v>0</v>
      </c>
      <c r="E251" s="28"/>
      <c r="F251" s="29">
        <v>1</v>
      </c>
      <c r="G251" s="28">
        <f t="shared" si="411"/>
        <v>1</v>
      </c>
      <c r="H251" s="28"/>
      <c r="I251" s="30">
        <f t="shared" si="396"/>
        <v>1</v>
      </c>
      <c r="J251" s="27"/>
      <c r="K251" s="27"/>
      <c r="L251" s="40"/>
      <c r="M251" s="28"/>
      <c r="N251" s="29"/>
      <c r="O251" s="40"/>
      <c r="P251" s="28"/>
      <c r="Q251" s="30">
        <f t="shared" si="397"/>
        <v>0</v>
      </c>
      <c r="R251" s="26"/>
      <c r="S251" s="27">
        <f t="shared" si="398"/>
        <v>0</v>
      </c>
      <c r="T251" s="28">
        <f t="shared" si="412"/>
        <v>0</v>
      </c>
      <c r="U251" s="28"/>
      <c r="V251" s="29">
        <f t="shared" si="399"/>
        <v>1</v>
      </c>
      <c r="W251" s="28">
        <f t="shared" si="413"/>
        <v>1</v>
      </c>
      <c r="X251" s="28"/>
      <c r="Y251" s="30">
        <f t="shared" si="400"/>
        <v>1</v>
      </c>
    </row>
    <row r="252" spans="1:26" s="1" customFormat="1" ht="11.25" customHeight="1" x14ac:dyDescent="0.25">
      <c r="A252" s="27"/>
      <c r="B252" s="27" t="s">
        <v>88</v>
      </c>
      <c r="C252" s="27">
        <v>15</v>
      </c>
      <c r="D252" s="28">
        <f t="shared" si="410"/>
        <v>0.83333333333333337</v>
      </c>
      <c r="E252" s="28"/>
      <c r="F252" s="29">
        <v>3</v>
      </c>
      <c r="G252" s="28">
        <f t="shared" si="411"/>
        <v>0.16666666666666666</v>
      </c>
      <c r="H252" s="28"/>
      <c r="I252" s="30">
        <f>SUM(C252,F252)</f>
        <v>18</v>
      </c>
      <c r="J252" s="27"/>
      <c r="K252" s="27"/>
      <c r="L252" s="40"/>
      <c r="M252" s="28"/>
      <c r="N252" s="29"/>
      <c r="O252" s="40"/>
      <c r="P252" s="28"/>
      <c r="Q252" s="30">
        <f>SUM(K252,N252)</f>
        <v>0</v>
      </c>
      <c r="R252" s="26"/>
      <c r="S252" s="27">
        <f t="shared" si="346"/>
        <v>15</v>
      </c>
      <c r="T252" s="28">
        <f t="shared" si="412"/>
        <v>0.83333333333333337</v>
      </c>
      <c r="U252" s="28"/>
      <c r="V252" s="29">
        <f t="shared" si="348"/>
        <v>3</v>
      </c>
      <c r="W252" s="28">
        <f t="shared" si="413"/>
        <v>0.16666666666666666</v>
      </c>
      <c r="X252" s="28"/>
      <c r="Y252" s="30">
        <f>SUM(S252,V252)</f>
        <v>18</v>
      </c>
    </row>
    <row r="253" spans="1:26" s="1" customFormat="1" ht="11.25" customHeight="1" x14ac:dyDescent="0.25">
      <c r="A253" s="27"/>
      <c r="B253" s="27" t="s">
        <v>17</v>
      </c>
      <c r="C253" s="27">
        <v>105</v>
      </c>
      <c r="D253" s="28">
        <f t="shared" si="410"/>
        <v>0.81395348837209303</v>
      </c>
      <c r="E253" s="28"/>
      <c r="F253" s="29">
        <v>24</v>
      </c>
      <c r="G253" s="28">
        <f t="shared" si="411"/>
        <v>0.18604651162790697</v>
      </c>
      <c r="H253" s="28"/>
      <c r="I253" s="30">
        <f>SUM(C253,F253)</f>
        <v>129</v>
      </c>
      <c r="J253" s="27"/>
      <c r="K253" s="27"/>
      <c r="L253" s="40"/>
      <c r="M253" s="28"/>
      <c r="N253" s="29"/>
      <c r="O253" s="40"/>
      <c r="P253" s="28"/>
      <c r="Q253" s="30">
        <f>SUM(K253,N253)</f>
        <v>0</v>
      </c>
      <c r="R253" s="26"/>
      <c r="S253" s="27">
        <f t="shared" si="346"/>
        <v>105</v>
      </c>
      <c r="T253" s="28">
        <f t="shared" si="412"/>
        <v>0.81395348837209303</v>
      </c>
      <c r="U253" s="28"/>
      <c r="V253" s="29">
        <f t="shared" si="348"/>
        <v>24</v>
      </c>
      <c r="W253" s="28">
        <f t="shared" si="413"/>
        <v>0.18604651162790697</v>
      </c>
      <c r="X253" s="28"/>
      <c r="Y253" s="30">
        <f>SUM(S253,V253)</f>
        <v>129</v>
      </c>
    </row>
    <row r="254" spans="1:26" s="1" customFormat="1" ht="10" customHeight="1" x14ac:dyDescent="0.25">
      <c r="A254" s="27"/>
      <c r="B254" s="27"/>
      <c r="C254" s="27"/>
      <c r="D254" s="28"/>
      <c r="E254" s="28"/>
      <c r="F254" s="29"/>
      <c r="G254" s="28"/>
      <c r="H254" s="28"/>
      <c r="I254" s="30"/>
      <c r="J254" s="27"/>
      <c r="K254" s="27"/>
      <c r="L254" s="40"/>
      <c r="M254" s="28"/>
      <c r="N254" s="29"/>
      <c r="O254" s="40"/>
      <c r="P254" s="28"/>
      <c r="Q254" s="30"/>
      <c r="R254" s="26"/>
      <c r="S254" s="27"/>
      <c r="T254" s="28"/>
      <c r="U254" s="28"/>
      <c r="V254" s="29"/>
      <c r="W254" s="28"/>
      <c r="X254" s="28"/>
      <c r="Y254" s="30"/>
    </row>
    <row r="255" spans="1:26" s="2" customFormat="1" ht="11.25" customHeight="1" x14ac:dyDescent="0.25">
      <c r="A255" s="14"/>
      <c r="B255" s="47" t="s">
        <v>198</v>
      </c>
      <c r="C255" s="14">
        <f>SUM(C199:C254)</f>
        <v>255</v>
      </c>
      <c r="D255" s="28">
        <f t="shared" si="410"/>
        <v>0.74127906976744184</v>
      </c>
      <c r="E255" s="28"/>
      <c r="F255" s="14">
        <f>SUM(F199:F254)</f>
        <v>89</v>
      </c>
      <c r="G255" s="28">
        <f t="shared" si="411"/>
        <v>0.25872093023255816</v>
      </c>
      <c r="H255" s="28"/>
      <c r="I255" s="8">
        <f>SUM(C255,F255)</f>
        <v>344</v>
      </c>
      <c r="J255" s="27"/>
      <c r="K255" s="14"/>
      <c r="L255" s="40"/>
      <c r="M255" s="28"/>
      <c r="N255" s="14"/>
      <c r="O255" s="40"/>
      <c r="P255" s="28"/>
      <c r="Q255" s="8">
        <f>SUM(K255,N255)</f>
        <v>0</v>
      </c>
      <c r="R255" s="26"/>
      <c r="S255" s="14">
        <f t="shared" si="346"/>
        <v>255</v>
      </c>
      <c r="T255" s="28">
        <f t="shared" si="412"/>
        <v>0.74127906976744184</v>
      </c>
      <c r="U255" s="28"/>
      <c r="V255" s="6">
        <f t="shared" si="348"/>
        <v>89</v>
      </c>
      <c r="W255" s="28">
        <f t="shared" si="413"/>
        <v>0.25872093023255816</v>
      </c>
      <c r="X255" s="28"/>
      <c r="Y255" s="8">
        <f>SUM(S255,V255)</f>
        <v>344</v>
      </c>
      <c r="Z255" s="1"/>
    </row>
    <row r="256" spans="1:26" s="2" customFormat="1" ht="10" customHeight="1" x14ac:dyDescent="0.25">
      <c r="A256" s="14"/>
      <c r="B256" s="27"/>
      <c r="C256" s="14"/>
      <c r="D256" s="28"/>
      <c r="E256" s="28"/>
      <c r="F256" s="14"/>
      <c r="G256" s="28"/>
      <c r="H256" s="28"/>
      <c r="I256" s="8"/>
      <c r="J256" s="27"/>
      <c r="K256" s="14"/>
      <c r="L256" s="40"/>
      <c r="M256" s="28"/>
      <c r="N256" s="14"/>
      <c r="O256" s="40"/>
      <c r="P256" s="28"/>
      <c r="Q256" s="8"/>
      <c r="R256" s="26"/>
      <c r="S256" s="14"/>
      <c r="T256" s="28"/>
      <c r="U256" s="28"/>
      <c r="V256" s="14"/>
      <c r="W256" s="28"/>
      <c r="X256" s="28"/>
      <c r="Y256" s="8"/>
      <c r="Z256" s="1"/>
    </row>
    <row r="257" spans="1:26" s="1" customFormat="1" ht="11.25" customHeight="1" x14ac:dyDescent="0.25">
      <c r="A257" s="14" t="s">
        <v>9</v>
      </c>
      <c r="B257" s="27"/>
      <c r="C257" s="27"/>
      <c r="D257" s="28"/>
      <c r="E257" s="28"/>
      <c r="F257" s="29"/>
      <c r="G257" s="28"/>
      <c r="H257" s="28"/>
      <c r="I257" s="30"/>
      <c r="J257" s="27"/>
      <c r="K257" s="27"/>
      <c r="L257" s="40"/>
      <c r="M257" s="28"/>
      <c r="N257" s="29"/>
      <c r="O257" s="40"/>
      <c r="P257" s="28"/>
      <c r="Q257" s="30"/>
      <c r="R257" s="26"/>
      <c r="S257" s="27"/>
      <c r="T257" s="28"/>
      <c r="U257" s="28"/>
      <c r="V257" s="29"/>
      <c r="W257" s="28"/>
      <c r="X257" s="28"/>
      <c r="Y257" s="30"/>
    </row>
    <row r="258" spans="1:26" s="1" customFormat="1" ht="11.25" customHeight="1" x14ac:dyDescent="0.25">
      <c r="A258" s="27"/>
      <c r="B258" s="27" t="s">
        <v>90</v>
      </c>
      <c r="C258" s="17">
        <v>13</v>
      </c>
      <c r="D258" s="28">
        <f t="shared" si="410"/>
        <v>0.39393939393939392</v>
      </c>
      <c r="E258" s="28"/>
      <c r="F258" s="18">
        <v>20</v>
      </c>
      <c r="G258" s="28">
        <f t="shared" si="411"/>
        <v>0.60606060606060608</v>
      </c>
      <c r="H258" s="28"/>
      <c r="I258" s="30">
        <f t="shared" ref="I258:I266" si="414">SUM(C258,F258)</f>
        <v>33</v>
      </c>
      <c r="J258" s="27"/>
      <c r="K258" s="27"/>
      <c r="L258" s="40"/>
      <c r="M258" s="28"/>
      <c r="N258" s="29"/>
      <c r="O258" s="40"/>
      <c r="P258" s="28"/>
      <c r="Q258" s="30">
        <f t="shared" ref="Q258:Q261" si="415">SUM(K258,N258)</f>
        <v>0</v>
      </c>
      <c r="R258" s="26"/>
      <c r="S258" s="27">
        <f t="shared" ref="S258:S268" si="416">C258+K258</f>
        <v>13</v>
      </c>
      <c r="T258" s="28">
        <f t="shared" si="412"/>
        <v>0.39393939393939392</v>
      </c>
      <c r="U258" s="28"/>
      <c r="V258" s="29">
        <f t="shared" ref="V258:V268" si="417">F258+N258</f>
        <v>20</v>
      </c>
      <c r="W258" s="28">
        <f t="shared" si="413"/>
        <v>0.60606060606060608</v>
      </c>
      <c r="X258" s="28"/>
      <c r="Y258" s="30">
        <f t="shared" ref="Y258:Y261" si="418">SUM(S258,V258)</f>
        <v>33</v>
      </c>
    </row>
    <row r="259" spans="1:26" s="1" customFormat="1" ht="11.25" customHeight="1" x14ac:dyDescent="0.25">
      <c r="A259" s="27"/>
      <c r="B259" s="27" t="s">
        <v>181</v>
      </c>
      <c r="C259" s="17">
        <v>1</v>
      </c>
      <c r="D259" s="28">
        <f t="shared" si="410"/>
        <v>0.25</v>
      </c>
      <c r="E259" s="28"/>
      <c r="F259" s="18">
        <v>3</v>
      </c>
      <c r="G259" s="28">
        <f t="shared" si="411"/>
        <v>0.75</v>
      </c>
      <c r="H259" s="28"/>
      <c r="I259" s="30">
        <f t="shared" ref="I259" si="419">SUM(C259,F259)</f>
        <v>4</v>
      </c>
      <c r="J259" s="27"/>
      <c r="K259" s="27"/>
      <c r="L259" s="40"/>
      <c r="M259" s="28"/>
      <c r="N259" s="29"/>
      <c r="O259" s="40"/>
      <c r="P259" s="28"/>
      <c r="Q259" s="30">
        <f t="shared" ref="Q259" si="420">SUM(K259,N259)</f>
        <v>0</v>
      </c>
      <c r="R259" s="26"/>
      <c r="S259" s="27">
        <f t="shared" ref="S259" si="421">C259+K259</f>
        <v>1</v>
      </c>
      <c r="T259" s="28">
        <f t="shared" si="412"/>
        <v>0.25</v>
      </c>
      <c r="U259" s="28"/>
      <c r="V259" s="29">
        <f t="shared" ref="V259" si="422">F259+N259</f>
        <v>3</v>
      </c>
      <c r="W259" s="28">
        <f t="shared" si="413"/>
        <v>0.75</v>
      </c>
      <c r="X259" s="28"/>
      <c r="Y259" s="30">
        <f t="shared" ref="Y259" si="423">SUM(S259,V259)</f>
        <v>4</v>
      </c>
    </row>
    <row r="260" spans="1:26" s="1" customFormat="1" ht="11.25" customHeight="1" x14ac:dyDescent="0.25">
      <c r="A260" s="27"/>
      <c r="B260" s="27" t="s">
        <v>91</v>
      </c>
      <c r="C260" s="17">
        <v>7</v>
      </c>
      <c r="D260" s="28">
        <f t="shared" si="410"/>
        <v>0.17073170731707318</v>
      </c>
      <c r="E260" s="28"/>
      <c r="F260" s="18">
        <v>34</v>
      </c>
      <c r="G260" s="28">
        <f t="shared" si="411"/>
        <v>0.82926829268292679</v>
      </c>
      <c r="H260" s="28"/>
      <c r="I260" s="30">
        <f t="shared" si="414"/>
        <v>41</v>
      </c>
      <c r="J260" s="27"/>
      <c r="K260" s="27"/>
      <c r="L260" s="40"/>
      <c r="M260" s="28"/>
      <c r="N260" s="29"/>
      <c r="O260" s="40"/>
      <c r="P260" s="28"/>
      <c r="Q260" s="30">
        <f t="shared" si="415"/>
        <v>0</v>
      </c>
      <c r="R260" s="26"/>
      <c r="S260" s="27">
        <f t="shared" si="416"/>
        <v>7</v>
      </c>
      <c r="T260" s="28">
        <f t="shared" si="412"/>
        <v>0.17073170731707318</v>
      </c>
      <c r="U260" s="28"/>
      <c r="V260" s="29">
        <f t="shared" si="417"/>
        <v>34</v>
      </c>
      <c r="W260" s="28">
        <f t="shared" si="413"/>
        <v>0.82926829268292679</v>
      </c>
      <c r="X260" s="28"/>
      <c r="Y260" s="30">
        <f t="shared" si="418"/>
        <v>41</v>
      </c>
    </row>
    <row r="261" spans="1:26" s="1" customFormat="1" ht="11.25" customHeight="1" x14ac:dyDescent="0.25">
      <c r="A261" s="27"/>
      <c r="B261" s="27" t="s">
        <v>92</v>
      </c>
      <c r="C261" s="17">
        <v>4</v>
      </c>
      <c r="D261" s="28">
        <f t="shared" si="410"/>
        <v>0.14814814814814814</v>
      </c>
      <c r="E261" s="28"/>
      <c r="F261" s="18">
        <v>23</v>
      </c>
      <c r="G261" s="28">
        <f t="shared" si="411"/>
        <v>0.85185185185185186</v>
      </c>
      <c r="H261" s="28"/>
      <c r="I261" s="30">
        <f t="shared" si="414"/>
        <v>27</v>
      </c>
      <c r="J261" s="27"/>
      <c r="K261" s="27"/>
      <c r="L261" s="40"/>
      <c r="M261" s="28"/>
      <c r="N261" s="29"/>
      <c r="O261" s="40"/>
      <c r="P261" s="28"/>
      <c r="Q261" s="30">
        <f t="shared" si="415"/>
        <v>0</v>
      </c>
      <c r="R261" s="26"/>
      <c r="S261" s="27">
        <f t="shared" si="416"/>
        <v>4</v>
      </c>
      <c r="T261" s="28">
        <f t="shared" si="412"/>
        <v>0.14814814814814814</v>
      </c>
      <c r="U261" s="28"/>
      <c r="V261" s="29">
        <f t="shared" si="417"/>
        <v>23</v>
      </c>
      <c r="W261" s="28">
        <f t="shared" si="413"/>
        <v>0.85185185185185186</v>
      </c>
      <c r="X261" s="28"/>
      <c r="Y261" s="30">
        <f t="shared" si="418"/>
        <v>27</v>
      </c>
    </row>
    <row r="262" spans="1:26" s="1" customFormat="1" ht="11.25" customHeight="1" x14ac:dyDescent="0.25">
      <c r="A262" s="27"/>
      <c r="B262" s="27" t="s">
        <v>93</v>
      </c>
      <c r="C262" s="17">
        <v>5</v>
      </c>
      <c r="D262" s="28">
        <f t="shared" si="410"/>
        <v>0.26315789473684209</v>
      </c>
      <c r="E262" s="28"/>
      <c r="F262" s="18">
        <v>14</v>
      </c>
      <c r="G262" s="28">
        <f t="shared" si="411"/>
        <v>0.73684210526315785</v>
      </c>
      <c r="H262" s="28"/>
      <c r="I262" s="30">
        <f t="shared" ref="I262" si="424">SUM(C262,F262)</f>
        <v>19</v>
      </c>
      <c r="J262" s="27"/>
      <c r="K262" s="27"/>
      <c r="L262" s="40"/>
      <c r="M262" s="28"/>
      <c r="N262" s="29"/>
      <c r="O262" s="40"/>
      <c r="P262" s="28"/>
      <c r="Q262" s="30">
        <f t="shared" ref="Q262" si="425">SUM(K262,N262)</f>
        <v>0</v>
      </c>
      <c r="R262" s="26"/>
      <c r="S262" s="27">
        <f t="shared" ref="S262" si="426">C262+K262</f>
        <v>5</v>
      </c>
      <c r="T262" s="28">
        <f t="shared" si="412"/>
        <v>0.26315789473684209</v>
      </c>
      <c r="U262" s="28"/>
      <c r="V262" s="29">
        <f t="shared" ref="V262" si="427">F262+N262</f>
        <v>14</v>
      </c>
      <c r="W262" s="28">
        <f t="shared" si="413"/>
        <v>0.73684210526315785</v>
      </c>
      <c r="X262" s="28"/>
      <c r="Y262" s="30">
        <f t="shared" ref="Y262" si="428">SUM(S262,V262)</f>
        <v>19</v>
      </c>
    </row>
    <row r="263" spans="1:26" s="1" customFormat="1" ht="11.25" customHeight="1" x14ac:dyDescent="0.25">
      <c r="A263" s="27"/>
      <c r="B263" s="27" t="s">
        <v>94</v>
      </c>
      <c r="C263" s="17">
        <v>13</v>
      </c>
      <c r="D263" s="28">
        <f t="shared" si="410"/>
        <v>0.18055555555555555</v>
      </c>
      <c r="E263" s="28"/>
      <c r="F263" s="18">
        <v>59</v>
      </c>
      <c r="G263" s="28">
        <f t="shared" si="411"/>
        <v>0.81944444444444442</v>
      </c>
      <c r="H263" s="28"/>
      <c r="I263" s="30">
        <f t="shared" si="414"/>
        <v>72</v>
      </c>
      <c r="J263" s="27"/>
      <c r="K263" s="27"/>
      <c r="L263" s="40"/>
      <c r="M263" s="28"/>
      <c r="N263" s="29"/>
      <c r="O263" s="40"/>
      <c r="P263" s="28"/>
      <c r="Q263" s="30">
        <f t="shared" ref="Q263:Q266" si="429">SUM(K263,N263)</f>
        <v>0</v>
      </c>
      <c r="R263" s="26"/>
      <c r="S263" s="27">
        <f t="shared" si="416"/>
        <v>13</v>
      </c>
      <c r="T263" s="28">
        <f t="shared" si="412"/>
        <v>0.18055555555555555</v>
      </c>
      <c r="U263" s="28"/>
      <c r="V263" s="29">
        <f t="shared" si="417"/>
        <v>59</v>
      </c>
      <c r="W263" s="28">
        <f t="shared" si="413"/>
        <v>0.81944444444444442</v>
      </c>
      <c r="X263" s="28"/>
      <c r="Y263" s="30">
        <f t="shared" ref="Y263:Y266" si="430">SUM(S263,V263)</f>
        <v>72</v>
      </c>
    </row>
    <row r="264" spans="1:26" s="1" customFormat="1" ht="11.25" customHeight="1" x14ac:dyDescent="0.25">
      <c r="A264" s="27"/>
      <c r="B264" s="27" t="s">
        <v>95</v>
      </c>
      <c r="C264" s="17">
        <v>14</v>
      </c>
      <c r="D264" s="28">
        <f t="shared" si="410"/>
        <v>0.17073170731707318</v>
      </c>
      <c r="E264" s="28"/>
      <c r="F264" s="18">
        <v>68</v>
      </c>
      <c r="G264" s="28">
        <f t="shared" si="411"/>
        <v>0.82926829268292679</v>
      </c>
      <c r="H264" s="28"/>
      <c r="I264" s="30">
        <f t="shared" si="414"/>
        <v>82</v>
      </c>
      <c r="J264" s="27"/>
      <c r="K264" s="27"/>
      <c r="L264" s="40"/>
      <c r="M264" s="28"/>
      <c r="N264" s="29"/>
      <c r="O264" s="40"/>
      <c r="P264" s="28"/>
      <c r="Q264" s="30">
        <f t="shared" si="429"/>
        <v>0</v>
      </c>
      <c r="R264" s="26"/>
      <c r="S264" s="27">
        <f t="shared" si="416"/>
        <v>14</v>
      </c>
      <c r="T264" s="28">
        <f t="shared" si="412"/>
        <v>0.17073170731707318</v>
      </c>
      <c r="U264" s="28"/>
      <c r="V264" s="29">
        <f t="shared" si="417"/>
        <v>68</v>
      </c>
      <c r="W264" s="28">
        <f t="shared" si="413"/>
        <v>0.82926829268292679</v>
      </c>
      <c r="X264" s="28"/>
      <c r="Y264" s="30">
        <f t="shared" si="430"/>
        <v>82</v>
      </c>
    </row>
    <row r="265" spans="1:26" s="1" customFormat="1" ht="11.25" customHeight="1" x14ac:dyDescent="0.25">
      <c r="A265" s="27"/>
      <c r="B265" s="27" t="s">
        <v>96</v>
      </c>
      <c r="C265" s="17">
        <v>2</v>
      </c>
      <c r="D265" s="28">
        <f t="shared" si="410"/>
        <v>9.0909090909090912E-2</v>
      </c>
      <c r="E265" s="28"/>
      <c r="F265" s="18">
        <v>20</v>
      </c>
      <c r="G265" s="28">
        <f t="shared" si="411"/>
        <v>0.90909090909090906</v>
      </c>
      <c r="H265" s="28"/>
      <c r="I265" s="30">
        <f t="shared" si="414"/>
        <v>22</v>
      </c>
      <c r="J265" s="27"/>
      <c r="K265" s="27"/>
      <c r="L265" s="40"/>
      <c r="M265" s="28"/>
      <c r="N265" s="29"/>
      <c r="O265" s="40"/>
      <c r="P265" s="28"/>
      <c r="Q265" s="30">
        <f t="shared" si="429"/>
        <v>0</v>
      </c>
      <c r="R265" s="26"/>
      <c r="S265" s="27">
        <f t="shared" si="416"/>
        <v>2</v>
      </c>
      <c r="T265" s="28">
        <f t="shared" si="412"/>
        <v>9.0909090909090912E-2</v>
      </c>
      <c r="U265" s="28"/>
      <c r="V265" s="29">
        <f t="shared" si="417"/>
        <v>20</v>
      </c>
      <c r="W265" s="28">
        <f t="shared" si="413"/>
        <v>0.90909090909090906</v>
      </c>
      <c r="X265" s="28"/>
      <c r="Y265" s="30">
        <f t="shared" si="430"/>
        <v>22</v>
      </c>
    </row>
    <row r="266" spans="1:26" s="1" customFormat="1" ht="11.25" customHeight="1" x14ac:dyDescent="0.25">
      <c r="A266" s="27"/>
      <c r="B266" s="27" t="s">
        <v>150</v>
      </c>
      <c r="C266" s="17">
        <v>7</v>
      </c>
      <c r="D266" s="28">
        <f t="shared" si="410"/>
        <v>0.29166666666666669</v>
      </c>
      <c r="E266" s="28"/>
      <c r="F266" s="18">
        <v>17</v>
      </c>
      <c r="G266" s="28">
        <f t="shared" si="411"/>
        <v>0.70833333333333337</v>
      </c>
      <c r="H266" s="28"/>
      <c r="I266" s="30">
        <f t="shared" si="414"/>
        <v>24</v>
      </c>
      <c r="J266" s="27"/>
      <c r="K266" s="27"/>
      <c r="L266" s="40"/>
      <c r="M266" s="28"/>
      <c r="N266" s="29"/>
      <c r="O266" s="40"/>
      <c r="P266" s="28"/>
      <c r="Q266" s="30">
        <f t="shared" si="429"/>
        <v>0</v>
      </c>
      <c r="R266" s="26"/>
      <c r="S266" s="27">
        <f t="shared" si="416"/>
        <v>7</v>
      </c>
      <c r="T266" s="28">
        <f t="shared" si="412"/>
        <v>0.29166666666666669</v>
      </c>
      <c r="U266" s="28"/>
      <c r="V266" s="29">
        <f t="shared" si="417"/>
        <v>17</v>
      </c>
      <c r="W266" s="28">
        <f t="shared" si="413"/>
        <v>0.70833333333333337</v>
      </c>
      <c r="X266" s="28"/>
      <c r="Y266" s="30">
        <f t="shared" si="430"/>
        <v>24</v>
      </c>
    </row>
    <row r="267" spans="1:26" s="1" customFormat="1" ht="8.15" customHeight="1" x14ac:dyDescent="0.25">
      <c r="A267" s="27"/>
      <c r="B267" s="27"/>
      <c r="C267" s="27"/>
      <c r="D267" s="28"/>
      <c r="E267" s="28"/>
      <c r="F267" s="29"/>
      <c r="G267" s="28"/>
      <c r="H267" s="28"/>
      <c r="I267" s="30"/>
      <c r="J267" s="27"/>
      <c r="K267" s="27"/>
      <c r="L267" s="40"/>
      <c r="M267" s="28"/>
      <c r="N267" s="29"/>
      <c r="O267" s="40"/>
      <c r="P267" s="28"/>
      <c r="Q267" s="30"/>
      <c r="R267" s="26"/>
      <c r="S267" s="27"/>
      <c r="T267" s="28"/>
      <c r="U267" s="28"/>
      <c r="V267" s="29"/>
      <c r="W267" s="28"/>
      <c r="X267" s="28"/>
      <c r="Y267" s="30"/>
    </row>
    <row r="268" spans="1:26" s="2" customFormat="1" ht="11.25" customHeight="1" x14ac:dyDescent="0.25">
      <c r="A268" s="14"/>
      <c r="B268" s="47" t="s">
        <v>198</v>
      </c>
      <c r="C268" s="14">
        <f>SUM(C258:C267)</f>
        <v>66</v>
      </c>
      <c r="D268" s="28">
        <f t="shared" si="410"/>
        <v>0.20370370370370369</v>
      </c>
      <c r="E268" s="28"/>
      <c r="F268" s="6">
        <f>SUM(F258:F267)</f>
        <v>258</v>
      </c>
      <c r="G268" s="28">
        <f t="shared" si="411"/>
        <v>0.79629629629629628</v>
      </c>
      <c r="H268" s="28"/>
      <c r="I268" s="8">
        <f>SUM(C268,F268)</f>
        <v>324</v>
      </c>
      <c r="J268" s="27"/>
      <c r="K268" s="14"/>
      <c r="L268" s="40"/>
      <c r="M268" s="28"/>
      <c r="N268" s="6"/>
      <c r="O268" s="40"/>
      <c r="P268" s="28"/>
      <c r="Q268" s="8">
        <f>SUM(K268,N268)</f>
        <v>0</v>
      </c>
      <c r="R268" s="26"/>
      <c r="S268" s="14">
        <f t="shared" si="416"/>
        <v>66</v>
      </c>
      <c r="T268" s="28">
        <f t="shared" si="412"/>
        <v>0.20370370370370369</v>
      </c>
      <c r="U268" s="28"/>
      <c r="V268" s="6">
        <f t="shared" si="417"/>
        <v>258</v>
      </c>
      <c r="W268" s="28">
        <f t="shared" si="413"/>
        <v>0.79629629629629628</v>
      </c>
      <c r="X268" s="28"/>
      <c r="Y268" s="8">
        <f>SUM(S268,V268)</f>
        <v>324</v>
      </c>
      <c r="Z268" s="1"/>
    </row>
    <row r="269" spans="1:26" s="1" customFormat="1" ht="10" customHeight="1" x14ac:dyDescent="0.25">
      <c r="A269" s="33"/>
      <c r="B269" s="27"/>
      <c r="C269" s="27"/>
      <c r="D269" s="28"/>
      <c r="E269" s="28"/>
      <c r="F269" s="29"/>
      <c r="G269" s="28"/>
      <c r="H269" s="28"/>
      <c r="I269" s="30"/>
      <c r="J269" s="27"/>
      <c r="K269" s="27"/>
      <c r="L269" s="40"/>
      <c r="M269" s="28"/>
      <c r="N269" s="29"/>
      <c r="O269" s="40"/>
      <c r="P269" s="28"/>
      <c r="Q269" s="30"/>
      <c r="R269" s="26"/>
      <c r="S269" s="27"/>
      <c r="T269" s="28"/>
      <c r="U269" s="28"/>
      <c r="V269" s="29"/>
      <c r="W269" s="28"/>
      <c r="X269" s="28"/>
      <c r="Y269" s="30"/>
    </row>
    <row r="270" spans="1:26" s="1" customFormat="1" ht="11.25" customHeight="1" x14ac:dyDescent="0.25">
      <c r="A270" s="14" t="s">
        <v>177</v>
      </c>
      <c r="B270" s="27"/>
      <c r="C270" s="27"/>
      <c r="D270" s="28"/>
      <c r="E270" s="28"/>
      <c r="F270" s="29"/>
      <c r="G270" s="28"/>
      <c r="H270" s="28"/>
      <c r="I270" s="30"/>
      <c r="J270" s="27"/>
      <c r="K270" s="27"/>
      <c r="L270" s="40"/>
      <c r="M270" s="28"/>
      <c r="N270" s="29"/>
      <c r="O270" s="40"/>
      <c r="P270" s="28"/>
      <c r="Q270" s="30"/>
      <c r="R270" s="26"/>
      <c r="S270" s="27"/>
      <c r="T270" s="28"/>
      <c r="U270" s="28"/>
      <c r="V270" s="29"/>
      <c r="W270" s="28"/>
      <c r="X270" s="28"/>
      <c r="Y270" s="30"/>
    </row>
    <row r="271" spans="1:26" s="1" customFormat="1" ht="11.25" customHeight="1" x14ac:dyDescent="0.25">
      <c r="A271" s="27"/>
      <c r="B271" s="27" t="s">
        <v>97</v>
      </c>
      <c r="C271" s="27">
        <v>11</v>
      </c>
      <c r="D271" s="28">
        <f t="shared" si="410"/>
        <v>0.42307692307692307</v>
      </c>
      <c r="E271" s="28"/>
      <c r="F271" s="29">
        <v>15</v>
      </c>
      <c r="G271" s="28">
        <f t="shared" si="411"/>
        <v>0.57692307692307687</v>
      </c>
      <c r="H271" s="28"/>
      <c r="I271" s="30">
        <f t="shared" ref="I271:I284" si="431">SUM(C271,F271)</f>
        <v>26</v>
      </c>
      <c r="J271" s="27"/>
      <c r="K271" s="27">
        <v>0</v>
      </c>
      <c r="L271" s="28">
        <f t="shared" ref="L271:L293" si="432">IFERROR(K271/Q271,0)</f>
        <v>0</v>
      </c>
      <c r="M271" s="28"/>
      <c r="N271" s="29">
        <v>0</v>
      </c>
      <c r="O271" s="28">
        <f t="shared" ref="O271:O293" si="433">IFERROR(N271/Q271,0)</f>
        <v>0</v>
      </c>
      <c r="P271" s="28"/>
      <c r="Q271" s="30">
        <f t="shared" ref="Q271:Q284" si="434">SUM(K271,N271)</f>
        <v>0</v>
      </c>
      <c r="R271" s="26"/>
      <c r="S271" s="27">
        <f t="shared" ref="S271:S293" si="435">C271+K271</f>
        <v>11</v>
      </c>
      <c r="T271" s="28">
        <f t="shared" si="412"/>
        <v>0.42307692307692307</v>
      </c>
      <c r="U271" s="28"/>
      <c r="V271" s="29">
        <f t="shared" ref="V271:V293" si="436">F271+N271</f>
        <v>15</v>
      </c>
      <c r="W271" s="28">
        <f t="shared" si="413"/>
        <v>0.57692307692307687</v>
      </c>
      <c r="X271" s="28"/>
      <c r="Y271" s="30">
        <f t="shared" ref="Y271:Y284" si="437">SUM(S271,V271)</f>
        <v>26</v>
      </c>
    </row>
    <row r="272" spans="1:26" s="10" customFormat="1" ht="11.25" customHeight="1" x14ac:dyDescent="0.25">
      <c r="A272" s="27"/>
      <c r="B272" s="27" t="s">
        <v>211</v>
      </c>
      <c r="C272" s="27">
        <v>2</v>
      </c>
      <c r="D272" s="28">
        <f t="shared" si="410"/>
        <v>1</v>
      </c>
      <c r="E272" s="28"/>
      <c r="F272" s="29">
        <v>0</v>
      </c>
      <c r="G272" s="28">
        <f t="shared" si="411"/>
        <v>0</v>
      </c>
      <c r="H272" s="28"/>
      <c r="I272" s="30">
        <f t="shared" si="431"/>
        <v>2</v>
      </c>
      <c r="J272" s="31"/>
      <c r="K272" s="27">
        <v>0</v>
      </c>
      <c r="L272" s="28">
        <f t="shared" si="432"/>
        <v>0</v>
      </c>
      <c r="M272" s="28"/>
      <c r="N272" s="29">
        <v>0</v>
      </c>
      <c r="O272" s="28">
        <f t="shared" si="433"/>
        <v>0</v>
      </c>
      <c r="P272" s="28"/>
      <c r="Q272" s="30">
        <f t="shared" si="434"/>
        <v>0</v>
      </c>
      <c r="R272" s="31"/>
      <c r="S272" s="27">
        <f t="shared" si="435"/>
        <v>2</v>
      </c>
      <c r="T272" s="28">
        <f t="shared" si="412"/>
        <v>1</v>
      </c>
      <c r="U272" s="28"/>
      <c r="V272" s="29">
        <f t="shared" si="436"/>
        <v>0</v>
      </c>
      <c r="W272" s="28">
        <f t="shared" si="413"/>
        <v>0</v>
      </c>
      <c r="X272" s="28"/>
      <c r="Y272" s="30">
        <f t="shared" si="437"/>
        <v>2</v>
      </c>
      <c r="Z272" s="1"/>
    </row>
    <row r="273" spans="1:26" s="10" customFormat="1" ht="11.25" customHeight="1" x14ac:dyDescent="0.25">
      <c r="A273" s="27"/>
      <c r="B273" s="27" t="s">
        <v>227</v>
      </c>
      <c r="C273" s="27">
        <v>1</v>
      </c>
      <c r="D273" s="28">
        <f t="shared" ref="D273" si="438">IFERROR(C273/I273,0)</f>
        <v>1</v>
      </c>
      <c r="E273" s="28"/>
      <c r="F273" s="29">
        <v>0</v>
      </c>
      <c r="G273" s="28">
        <f t="shared" ref="G273" si="439">IFERROR(F273/I273,0)</f>
        <v>0</v>
      </c>
      <c r="H273" s="28"/>
      <c r="I273" s="30">
        <f t="shared" ref="I273" si="440">SUM(C273,F273)</f>
        <v>1</v>
      </c>
      <c r="J273" s="31"/>
      <c r="K273" s="27">
        <v>0</v>
      </c>
      <c r="L273" s="28">
        <f t="shared" ref="L273" si="441">IFERROR(K273/Q273,0)</f>
        <v>0</v>
      </c>
      <c r="M273" s="28"/>
      <c r="N273" s="29">
        <v>0</v>
      </c>
      <c r="O273" s="28">
        <f t="shared" ref="O273" si="442">IFERROR(N273/Q273,0)</f>
        <v>0</v>
      </c>
      <c r="P273" s="28"/>
      <c r="Q273" s="30">
        <f t="shared" ref="Q273" si="443">SUM(K273,N273)</f>
        <v>0</v>
      </c>
      <c r="R273" s="31"/>
      <c r="S273" s="27">
        <f t="shared" ref="S273" si="444">C273+K273</f>
        <v>1</v>
      </c>
      <c r="T273" s="28">
        <f t="shared" ref="T273" si="445">IFERROR(S273/Y273,0)</f>
        <v>1</v>
      </c>
      <c r="U273" s="28"/>
      <c r="V273" s="29">
        <f t="shared" ref="V273" si="446">F273+N273</f>
        <v>0</v>
      </c>
      <c r="W273" s="28">
        <f t="shared" ref="W273" si="447">IFERROR(V273/Y273,0)</f>
        <v>0</v>
      </c>
      <c r="X273" s="28"/>
      <c r="Y273" s="30">
        <f t="shared" ref="Y273" si="448">SUM(S273,V273)</f>
        <v>1</v>
      </c>
      <c r="Z273" s="1"/>
    </row>
    <row r="274" spans="1:26" s="1" customFormat="1" ht="11.25" customHeight="1" x14ac:dyDescent="0.25">
      <c r="A274" s="27"/>
      <c r="B274" s="27" t="s">
        <v>98</v>
      </c>
      <c r="C274" s="27">
        <v>3</v>
      </c>
      <c r="D274" s="28">
        <f t="shared" si="410"/>
        <v>0.42857142857142855</v>
      </c>
      <c r="E274" s="28"/>
      <c r="F274" s="29">
        <v>4</v>
      </c>
      <c r="G274" s="28">
        <f t="shared" si="411"/>
        <v>0.5714285714285714</v>
      </c>
      <c r="H274" s="28"/>
      <c r="I274" s="30">
        <f t="shared" si="431"/>
        <v>7</v>
      </c>
      <c r="J274" s="27"/>
      <c r="K274" s="27">
        <v>0</v>
      </c>
      <c r="L274" s="28">
        <f t="shared" si="432"/>
        <v>0</v>
      </c>
      <c r="M274" s="28"/>
      <c r="N274" s="29">
        <v>0</v>
      </c>
      <c r="O274" s="28">
        <f t="shared" si="433"/>
        <v>0</v>
      </c>
      <c r="P274" s="28"/>
      <c r="Q274" s="30">
        <f t="shared" si="434"/>
        <v>0</v>
      </c>
      <c r="R274" s="26"/>
      <c r="S274" s="27">
        <f t="shared" si="435"/>
        <v>3</v>
      </c>
      <c r="T274" s="28">
        <f t="shared" si="412"/>
        <v>0.42857142857142855</v>
      </c>
      <c r="U274" s="28"/>
      <c r="V274" s="29">
        <f t="shared" si="436"/>
        <v>4</v>
      </c>
      <c r="W274" s="28">
        <f t="shared" si="413"/>
        <v>0.5714285714285714</v>
      </c>
      <c r="X274" s="28"/>
      <c r="Y274" s="30">
        <f t="shared" si="437"/>
        <v>7</v>
      </c>
    </row>
    <row r="275" spans="1:26" s="1" customFormat="1" ht="11.25" customHeight="1" x14ac:dyDescent="0.25">
      <c r="A275" s="27"/>
      <c r="B275" s="27" t="s">
        <v>169</v>
      </c>
      <c r="C275" s="27">
        <v>2</v>
      </c>
      <c r="D275" s="28">
        <f t="shared" si="410"/>
        <v>0.66666666666666663</v>
      </c>
      <c r="E275" s="28"/>
      <c r="F275" s="29">
        <v>1</v>
      </c>
      <c r="G275" s="28">
        <f t="shared" si="411"/>
        <v>0.33333333333333331</v>
      </c>
      <c r="H275" s="28"/>
      <c r="I275" s="30">
        <f>SUM(C275,F275)</f>
        <v>3</v>
      </c>
      <c r="J275" s="27"/>
      <c r="K275" s="27">
        <v>0</v>
      </c>
      <c r="L275" s="28">
        <f t="shared" si="432"/>
        <v>0</v>
      </c>
      <c r="M275" s="28"/>
      <c r="N275" s="29">
        <v>0</v>
      </c>
      <c r="O275" s="28">
        <f t="shared" si="433"/>
        <v>0</v>
      </c>
      <c r="P275" s="28"/>
      <c r="Q275" s="30">
        <f>SUM(K275,N275)</f>
        <v>0</v>
      </c>
      <c r="R275" s="26"/>
      <c r="S275" s="27">
        <f>C275+K275</f>
        <v>2</v>
      </c>
      <c r="T275" s="28">
        <f t="shared" si="412"/>
        <v>0.66666666666666663</v>
      </c>
      <c r="U275" s="28"/>
      <c r="V275" s="29">
        <f>F275+N275</f>
        <v>1</v>
      </c>
      <c r="W275" s="28">
        <f t="shared" si="413"/>
        <v>0.33333333333333331</v>
      </c>
      <c r="X275" s="28"/>
      <c r="Y275" s="30">
        <f>SUM(S275,V275)</f>
        <v>3</v>
      </c>
    </row>
    <row r="276" spans="1:26" s="1" customFormat="1" ht="11.25" customHeight="1" x14ac:dyDescent="0.25">
      <c r="A276" s="27"/>
      <c r="B276" s="27" t="s">
        <v>99</v>
      </c>
      <c r="C276" s="27">
        <v>1</v>
      </c>
      <c r="D276" s="28">
        <f t="shared" si="410"/>
        <v>0.33333333333333331</v>
      </c>
      <c r="E276" s="28"/>
      <c r="F276" s="29">
        <v>2</v>
      </c>
      <c r="G276" s="28">
        <f t="shared" si="411"/>
        <v>0.66666666666666663</v>
      </c>
      <c r="H276" s="28"/>
      <c r="I276" s="30">
        <f t="shared" si="431"/>
        <v>3</v>
      </c>
      <c r="J276" s="27"/>
      <c r="K276" s="27">
        <v>0</v>
      </c>
      <c r="L276" s="28">
        <f t="shared" si="432"/>
        <v>0</v>
      </c>
      <c r="M276" s="28"/>
      <c r="N276" s="29">
        <v>0</v>
      </c>
      <c r="O276" s="28">
        <f t="shared" si="433"/>
        <v>0</v>
      </c>
      <c r="P276" s="28"/>
      <c r="Q276" s="30">
        <f t="shared" si="434"/>
        <v>0</v>
      </c>
      <c r="R276" s="26"/>
      <c r="S276" s="27">
        <f t="shared" si="435"/>
        <v>1</v>
      </c>
      <c r="T276" s="28">
        <f t="shared" si="412"/>
        <v>0.33333333333333331</v>
      </c>
      <c r="U276" s="28"/>
      <c r="V276" s="29">
        <f t="shared" si="436"/>
        <v>2</v>
      </c>
      <c r="W276" s="28">
        <f t="shared" si="413"/>
        <v>0.66666666666666663</v>
      </c>
      <c r="X276" s="28"/>
      <c r="Y276" s="30">
        <f t="shared" si="437"/>
        <v>3</v>
      </c>
    </row>
    <row r="277" spans="1:26" s="1" customFormat="1" ht="11.25" customHeight="1" x14ac:dyDescent="0.25">
      <c r="A277" s="27"/>
      <c r="B277" s="27" t="s">
        <v>100</v>
      </c>
      <c r="C277" s="27">
        <v>9</v>
      </c>
      <c r="D277" s="28">
        <f t="shared" si="410"/>
        <v>0.69230769230769229</v>
      </c>
      <c r="E277" s="28"/>
      <c r="F277" s="29">
        <v>4</v>
      </c>
      <c r="G277" s="28">
        <f t="shared" si="411"/>
        <v>0.30769230769230771</v>
      </c>
      <c r="H277" s="28"/>
      <c r="I277" s="30">
        <f t="shared" si="431"/>
        <v>13</v>
      </c>
      <c r="J277" s="27"/>
      <c r="K277" s="27">
        <v>0</v>
      </c>
      <c r="L277" s="28">
        <f t="shared" si="432"/>
        <v>0</v>
      </c>
      <c r="M277" s="28"/>
      <c r="N277" s="29">
        <v>0</v>
      </c>
      <c r="O277" s="28">
        <f t="shared" si="433"/>
        <v>0</v>
      </c>
      <c r="P277" s="28"/>
      <c r="Q277" s="30">
        <f t="shared" si="434"/>
        <v>0</v>
      </c>
      <c r="R277" s="26"/>
      <c r="S277" s="27">
        <f t="shared" si="435"/>
        <v>9</v>
      </c>
      <c r="T277" s="28">
        <f t="shared" si="412"/>
        <v>0.69230769230769229</v>
      </c>
      <c r="U277" s="28"/>
      <c r="V277" s="29">
        <f t="shared" si="436"/>
        <v>4</v>
      </c>
      <c r="W277" s="28">
        <f t="shared" si="413"/>
        <v>0.30769230769230771</v>
      </c>
      <c r="X277" s="28"/>
      <c r="Y277" s="30">
        <f t="shared" si="437"/>
        <v>13</v>
      </c>
    </row>
    <row r="278" spans="1:26" s="1" customFormat="1" ht="11.25" customHeight="1" x14ac:dyDescent="0.25">
      <c r="A278" s="27"/>
      <c r="B278" s="27" t="s">
        <v>101</v>
      </c>
      <c r="C278" s="27">
        <v>2</v>
      </c>
      <c r="D278" s="28">
        <f t="shared" si="410"/>
        <v>0.5</v>
      </c>
      <c r="E278" s="28"/>
      <c r="F278" s="29">
        <v>2</v>
      </c>
      <c r="G278" s="28">
        <f t="shared" si="411"/>
        <v>0.5</v>
      </c>
      <c r="H278" s="28"/>
      <c r="I278" s="30">
        <f t="shared" si="431"/>
        <v>4</v>
      </c>
      <c r="J278" s="27"/>
      <c r="K278" s="27">
        <v>0</v>
      </c>
      <c r="L278" s="28">
        <f t="shared" si="432"/>
        <v>0</v>
      </c>
      <c r="M278" s="28"/>
      <c r="N278" s="29">
        <v>0</v>
      </c>
      <c r="O278" s="28">
        <f t="shared" si="433"/>
        <v>0</v>
      </c>
      <c r="P278" s="28"/>
      <c r="Q278" s="30">
        <f t="shared" si="434"/>
        <v>0</v>
      </c>
      <c r="R278" s="26"/>
      <c r="S278" s="27">
        <f t="shared" si="435"/>
        <v>2</v>
      </c>
      <c r="T278" s="28">
        <f t="shared" si="412"/>
        <v>0.5</v>
      </c>
      <c r="U278" s="28"/>
      <c r="V278" s="29">
        <f t="shared" si="436"/>
        <v>2</v>
      </c>
      <c r="W278" s="28">
        <f t="shared" si="413"/>
        <v>0.5</v>
      </c>
      <c r="X278" s="28"/>
      <c r="Y278" s="30">
        <f t="shared" si="437"/>
        <v>4</v>
      </c>
    </row>
    <row r="279" spans="1:26" s="1" customFormat="1" ht="11.25" customHeight="1" x14ac:dyDescent="0.25">
      <c r="A279" s="27"/>
      <c r="B279" s="27" t="s">
        <v>139</v>
      </c>
      <c r="C279" s="27">
        <v>5</v>
      </c>
      <c r="D279" s="28">
        <f t="shared" si="410"/>
        <v>0.38461538461538464</v>
      </c>
      <c r="E279" s="28"/>
      <c r="F279" s="29">
        <v>8</v>
      </c>
      <c r="G279" s="28">
        <f t="shared" si="411"/>
        <v>0.61538461538461542</v>
      </c>
      <c r="H279" s="28"/>
      <c r="I279" s="30">
        <f t="shared" si="431"/>
        <v>13</v>
      </c>
      <c r="J279" s="27"/>
      <c r="K279" s="27">
        <v>0</v>
      </c>
      <c r="L279" s="28">
        <f t="shared" si="432"/>
        <v>0</v>
      </c>
      <c r="M279" s="28"/>
      <c r="N279" s="29">
        <v>0</v>
      </c>
      <c r="O279" s="28">
        <f t="shared" si="433"/>
        <v>0</v>
      </c>
      <c r="P279" s="28"/>
      <c r="Q279" s="30">
        <f t="shared" si="434"/>
        <v>0</v>
      </c>
      <c r="R279" s="26"/>
      <c r="S279" s="27">
        <f t="shared" si="435"/>
        <v>5</v>
      </c>
      <c r="T279" s="28">
        <f t="shared" si="412"/>
        <v>0.38461538461538464</v>
      </c>
      <c r="U279" s="28"/>
      <c r="V279" s="29">
        <f t="shared" si="436"/>
        <v>8</v>
      </c>
      <c r="W279" s="28">
        <f t="shared" si="413"/>
        <v>0.61538461538461542</v>
      </c>
      <c r="X279" s="28"/>
      <c r="Y279" s="30">
        <f t="shared" si="437"/>
        <v>13</v>
      </c>
    </row>
    <row r="280" spans="1:26" s="1" customFormat="1" ht="11.25" customHeight="1" x14ac:dyDescent="0.25">
      <c r="A280" s="27"/>
      <c r="B280" s="27" t="s">
        <v>228</v>
      </c>
      <c r="C280" s="27">
        <v>1</v>
      </c>
      <c r="D280" s="28">
        <f t="shared" ref="D280" si="449">IFERROR(C280/I280,0)</f>
        <v>0.5</v>
      </c>
      <c r="E280" s="28"/>
      <c r="F280" s="29">
        <v>1</v>
      </c>
      <c r="G280" s="28">
        <f t="shared" ref="G280" si="450">IFERROR(F280/I280,0)</f>
        <v>0.5</v>
      </c>
      <c r="H280" s="28"/>
      <c r="I280" s="30">
        <f t="shared" ref="I280" si="451">SUM(C280,F280)</f>
        <v>2</v>
      </c>
      <c r="J280" s="27"/>
      <c r="K280" s="27">
        <v>0</v>
      </c>
      <c r="L280" s="28">
        <f t="shared" ref="L280" si="452">IFERROR(K280/Q280,0)</f>
        <v>0</v>
      </c>
      <c r="M280" s="28"/>
      <c r="N280" s="29">
        <v>0</v>
      </c>
      <c r="O280" s="28">
        <f t="shared" ref="O280" si="453">IFERROR(N280/Q280,0)</f>
        <v>0</v>
      </c>
      <c r="P280" s="28"/>
      <c r="Q280" s="30">
        <f t="shared" ref="Q280" si="454">SUM(K280,N280)</f>
        <v>0</v>
      </c>
      <c r="R280" s="26"/>
      <c r="S280" s="27">
        <f t="shared" ref="S280" si="455">C280+K280</f>
        <v>1</v>
      </c>
      <c r="T280" s="28">
        <f t="shared" ref="T280" si="456">IFERROR(S280/Y280,0)</f>
        <v>0.5</v>
      </c>
      <c r="U280" s="28"/>
      <c r="V280" s="29">
        <f t="shared" ref="V280" si="457">F280+N280</f>
        <v>1</v>
      </c>
      <c r="W280" s="28">
        <f t="shared" ref="W280" si="458">IFERROR(V280/Y280,0)</f>
        <v>0.5</v>
      </c>
      <c r="X280" s="28"/>
      <c r="Y280" s="30">
        <f t="shared" ref="Y280" si="459">SUM(S280,V280)</f>
        <v>2</v>
      </c>
    </row>
    <row r="281" spans="1:26" s="1" customFormat="1" ht="11.25" customHeight="1" x14ac:dyDescent="0.25">
      <c r="A281" s="27"/>
      <c r="B281" s="27" t="s">
        <v>103</v>
      </c>
      <c r="C281" s="27">
        <v>4</v>
      </c>
      <c r="D281" s="28">
        <f t="shared" si="410"/>
        <v>0.66666666666666663</v>
      </c>
      <c r="E281" s="28"/>
      <c r="F281" s="29">
        <v>2</v>
      </c>
      <c r="G281" s="28">
        <f t="shared" si="411"/>
        <v>0.33333333333333331</v>
      </c>
      <c r="H281" s="28"/>
      <c r="I281" s="30">
        <f t="shared" si="431"/>
        <v>6</v>
      </c>
      <c r="J281" s="27"/>
      <c r="K281" s="27">
        <v>0</v>
      </c>
      <c r="L281" s="28">
        <f t="shared" si="432"/>
        <v>0</v>
      </c>
      <c r="M281" s="28"/>
      <c r="N281" s="29">
        <v>0</v>
      </c>
      <c r="O281" s="28">
        <f t="shared" si="433"/>
        <v>0</v>
      </c>
      <c r="P281" s="28"/>
      <c r="Q281" s="30">
        <f t="shared" si="434"/>
        <v>0</v>
      </c>
      <c r="R281" s="26"/>
      <c r="S281" s="27">
        <f t="shared" si="435"/>
        <v>4</v>
      </c>
      <c r="T281" s="28">
        <f t="shared" si="412"/>
        <v>0.66666666666666663</v>
      </c>
      <c r="U281" s="28"/>
      <c r="V281" s="29">
        <f t="shared" si="436"/>
        <v>2</v>
      </c>
      <c r="W281" s="28">
        <f t="shared" si="413"/>
        <v>0.33333333333333331</v>
      </c>
      <c r="X281" s="28"/>
      <c r="Y281" s="30">
        <f t="shared" si="437"/>
        <v>6</v>
      </c>
    </row>
    <row r="282" spans="1:26" s="1" customFormat="1" ht="11.25" customHeight="1" x14ac:dyDescent="0.25">
      <c r="A282" s="27"/>
      <c r="B282" s="27" t="s">
        <v>102</v>
      </c>
      <c r="C282" s="27">
        <v>10</v>
      </c>
      <c r="D282" s="28">
        <f t="shared" si="410"/>
        <v>0.52631578947368418</v>
      </c>
      <c r="E282" s="28"/>
      <c r="F282" s="29">
        <v>9</v>
      </c>
      <c r="G282" s="28">
        <f t="shared" si="411"/>
        <v>0.47368421052631576</v>
      </c>
      <c r="H282" s="28"/>
      <c r="I282" s="30">
        <f t="shared" si="431"/>
        <v>19</v>
      </c>
      <c r="J282" s="27"/>
      <c r="K282" s="27">
        <v>0</v>
      </c>
      <c r="L282" s="28">
        <f t="shared" si="432"/>
        <v>0</v>
      </c>
      <c r="M282" s="28"/>
      <c r="N282" s="29">
        <v>0</v>
      </c>
      <c r="O282" s="28">
        <f t="shared" si="433"/>
        <v>0</v>
      </c>
      <c r="P282" s="28"/>
      <c r="Q282" s="30">
        <f t="shared" si="434"/>
        <v>0</v>
      </c>
      <c r="R282" s="26"/>
      <c r="S282" s="27">
        <f t="shared" si="435"/>
        <v>10</v>
      </c>
      <c r="T282" s="28">
        <f t="shared" si="412"/>
        <v>0.52631578947368418</v>
      </c>
      <c r="U282" s="28"/>
      <c r="V282" s="29">
        <f t="shared" si="436"/>
        <v>9</v>
      </c>
      <c r="W282" s="28">
        <f t="shared" si="413"/>
        <v>0.47368421052631576</v>
      </c>
      <c r="X282" s="28"/>
      <c r="Y282" s="30">
        <f t="shared" si="437"/>
        <v>19</v>
      </c>
    </row>
    <row r="283" spans="1:26" s="1" customFormat="1" ht="11.25" customHeight="1" x14ac:dyDescent="0.25">
      <c r="A283" s="27"/>
      <c r="B283" s="27" t="s">
        <v>104</v>
      </c>
      <c r="C283" s="27">
        <v>5</v>
      </c>
      <c r="D283" s="28">
        <f t="shared" si="410"/>
        <v>0.625</v>
      </c>
      <c r="E283" s="28"/>
      <c r="F283" s="29">
        <v>3</v>
      </c>
      <c r="G283" s="28">
        <f t="shared" si="411"/>
        <v>0.375</v>
      </c>
      <c r="H283" s="28"/>
      <c r="I283" s="30">
        <f t="shared" si="431"/>
        <v>8</v>
      </c>
      <c r="J283" s="27"/>
      <c r="K283" s="27">
        <v>0</v>
      </c>
      <c r="L283" s="28">
        <f t="shared" si="432"/>
        <v>0</v>
      </c>
      <c r="M283" s="28"/>
      <c r="N283" s="29">
        <v>0</v>
      </c>
      <c r="O283" s="28">
        <f t="shared" si="433"/>
        <v>0</v>
      </c>
      <c r="P283" s="28"/>
      <c r="Q283" s="30">
        <f t="shared" si="434"/>
        <v>0</v>
      </c>
      <c r="R283" s="26"/>
      <c r="S283" s="27">
        <f t="shared" si="435"/>
        <v>5</v>
      </c>
      <c r="T283" s="28">
        <f t="shared" si="412"/>
        <v>0.625</v>
      </c>
      <c r="U283" s="28"/>
      <c r="V283" s="29">
        <f t="shared" si="436"/>
        <v>3</v>
      </c>
      <c r="W283" s="28">
        <f t="shared" si="413"/>
        <v>0.375</v>
      </c>
      <c r="X283" s="28"/>
      <c r="Y283" s="30">
        <f t="shared" si="437"/>
        <v>8</v>
      </c>
    </row>
    <row r="284" spans="1:26" s="1" customFormat="1" ht="11.25" customHeight="1" x14ac:dyDescent="0.25">
      <c r="A284" s="27"/>
      <c r="B284" s="27" t="s">
        <v>105</v>
      </c>
      <c r="C284" s="27">
        <v>5</v>
      </c>
      <c r="D284" s="28">
        <f t="shared" si="410"/>
        <v>0.45454545454545453</v>
      </c>
      <c r="E284" s="28"/>
      <c r="F284" s="29">
        <v>6</v>
      </c>
      <c r="G284" s="28">
        <f t="shared" si="411"/>
        <v>0.54545454545454541</v>
      </c>
      <c r="H284" s="28"/>
      <c r="I284" s="30">
        <f t="shared" si="431"/>
        <v>11</v>
      </c>
      <c r="J284" s="27"/>
      <c r="K284" s="27">
        <v>0</v>
      </c>
      <c r="L284" s="28">
        <f t="shared" si="432"/>
        <v>0</v>
      </c>
      <c r="M284" s="28"/>
      <c r="N284" s="29">
        <v>0</v>
      </c>
      <c r="O284" s="28">
        <f t="shared" si="433"/>
        <v>0</v>
      </c>
      <c r="P284" s="28"/>
      <c r="Q284" s="30">
        <f t="shared" si="434"/>
        <v>0</v>
      </c>
      <c r="R284" s="26"/>
      <c r="S284" s="27">
        <f t="shared" si="435"/>
        <v>5</v>
      </c>
      <c r="T284" s="28">
        <f t="shared" si="412"/>
        <v>0.45454545454545453</v>
      </c>
      <c r="U284" s="28"/>
      <c r="V284" s="29">
        <f t="shared" si="436"/>
        <v>6</v>
      </c>
      <c r="W284" s="28">
        <f t="shared" si="413"/>
        <v>0.54545454545454541</v>
      </c>
      <c r="X284" s="28"/>
      <c r="Y284" s="30">
        <f t="shared" si="437"/>
        <v>11</v>
      </c>
    </row>
    <row r="285" spans="1:26" s="1" customFormat="1" ht="11.25" customHeight="1" x14ac:dyDescent="0.25">
      <c r="A285" s="27"/>
      <c r="B285" s="27" t="s">
        <v>107</v>
      </c>
      <c r="C285" s="27"/>
      <c r="D285" s="28"/>
      <c r="E285" s="28"/>
      <c r="F285" s="29"/>
      <c r="G285" s="28"/>
      <c r="H285" s="28"/>
      <c r="I285" s="30"/>
      <c r="J285" s="27"/>
      <c r="K285" s="27"/>
      <c r="L285" s="28"/>
      <c r="M285" s="28"/>
      <c r="N285" s="29"/>
      <c r="O285" s="28"/>
      <c r="P285" s="28"/>
      <c r="Q285" s="30"/>
      <c r="R285" s="26"/>
      <c r="S285" s="27"/>
      <c r="T285" s="28"/>
      <c r="U285" s="28"/>
      <c r="V285" s="29"/>
      <c r="W285" s="28"/>
      <c r="X285" s="28"/>
      <c r="Y285" s="30"/>
    </row>
    <row r="286" spans="1:26" s="1" customFormat="1" ht="11.25" customHeight="1" x14ac:dyDescent="0.25">
      <c r="A286" s="27"/>
      <c r="B286" s="23" t="s">
        <v>106</v>
      </c>
      <c r="C286" s="27">
        <v>3</v>
      </c>
      <c r="D286" s="28">
        <f t="shared" si="410"/>
        <v>0.3</v>
      </c>
      <c r="E286" s="28"/>
      <c r="F286" s="29">
        <v>7</v>
      </c>
      <c r="G286" s="28">
        <f t="shared" si="411"/>
        <v>0.7</v>
      </c>
      <c r="H286" s="28"/>
      <c r="I286" s="30">
        <f t="shared" ref="I286:I290" si="460">SUM(C286,F286)</f>
        <v>10</v>
      </c>
      <c r="J286" s="27"/>
      <c r="K286" s="27">
        <v>0</v>
      </c>
      <c r="L286" s="28">
        <f t="shared" si="432"/>
        <v>0</v>
      </c>
      <c r="M286" s="28"/>
      <c r="N286" s="29">
        <v>0</v>
      </c>
      <c r="O286" s="28">
        <f t="shared" si="433"/>
        <v>0</v>
      </c>
      <c r="P286" s="28"/>
      <c r="Q286" s="30">
        <f t="shared" ref="Q286" si="461">SUM(K286,N286)</f>
        <v>0</v>
      </c>
      <c r="R286" s="26"/>
      <c r="S286" s="27">
        <f t="shared" si="435"/>
        <v>3</v>
      </c>
      <c r="T286" s="28">
        <f t="shared" si="412"/>
        <v>0.3</v>
      </c>
      <c r="U286" s="28"/>
      <c r="V286" s="29">
        <f t="shared" si="436"/>
        <v>7</v>
      </c>
      <c r="W286" s="28">
        <f t="shared" si="413"/>
        <v>0.7</v>
      </c>
      <c r="X286" s="28"/>
      <c r="Y286" s="30">
        <f t="shared" ref="Y286" si="462">SUM(S286,V286)</f>
        <v>10</v>
      </c>
    </row>
    <row r="287" spans="1:26" s="1" customFormat="1" ht="11.25" customHeight="1" x14ac:dyDescent="0.25">
      <c r="A287" s="27"/>
      <c r="B287" s="27" t="s">
        <v>171</v>
      </c>
      <c r="C287" s="27"/>
      <c r="D287" s="28"/>
      <c r="E287" s="28"/>
      <c r="F287" s="29"/>
      <c r="G287" s="28"/>
      <c r="H287" s="28"/>
      <c r="I287" s="30"/>
      <c r="J287" s="27"/>
      <c r="K287" s="27"/>
      <c r="L287" s="28"/>
      <c r="M287" s="28"/>
      <c r="N287" s="29"/>
      <c r="O287" s="28"/>
      <c r="P287" s="28"/>
      <c r="Q287" s="30"/>
      <c r="R287" s="26"/>
      <c r="S287" s="27"/>
      <c r="T287" s="28"/>
      <c r="U287" s="28"/>
      <c r="V287" s="29"/>
      <c r="W287" s="28"/>
      <c r="X287" s="28"/>
      <c r="Y287" s="30"/>
    </row>
    <row r="288" spans="1:26" s="1" customFormat="1" ht="11.25" customHeight="1" x14ac:dyDescent="0.25">
      <c r="A288" s="27"/>
      <c r="B288" s="23" t="s">
        <v>106</v>
      </c>
      <c r="C288" s="27">
        <v>2</v>
      </c>
      <c r="D288" s="28">
        <f t="shared" si="410"/>
        <v>0.25</v>
      </c>
      <c r="E288" s="28"/>
      <c r="F288" s="29">
        <v>6</v>
      </c>
      <c r="G288" s="28">
        <f t="shared" si="411"/>
        <v>0.75</v>
      </c>
      <c r="H288" s="28"/>
      <c r="I288" s="30">
        <f t="shared" si="460"/>
        <v>8</v>
      </c>
      <c r="J288" s="27"/>
      <c r="K288" s="27">
        <v>0</v>
      </c>
      <c r="L288" s="28">
        <f t="shared" si="432"/>
        <v>0</v>
      </c>
      <c r="M288" s="28"/>
      <c r="N288" s="29">
        <v>0</v>
      </c>
      <c r="O288" s="28">
        <f t="shared" si="433"/>
        <v>0</v>
      </c>
      <c r="P288" s="28"/>
      <c r="Q288" s="30">
        <f t="shared" ref="Q288:Q290" si="463">SUM(K288,N288)</f>
        <v>0</v>
      </c>
      <c r="R288" s="26"/>
      <c r="S288" s="27">
        <f t="shared" si="435"/>
        <v>2</v>
      </c>
      <c r="T288" s="28">
        <f t="shared" si="412"/>
        <v>0.25</v>
      </c>
      <c r="U288" s="28"/>
      <c r="V288" s="29">
        <f t="shared" si="436"/>
        <v>6</v>
      </c>
      <c r="W288" s="28">
        <f t="shared" si="413"/>
        <v>0.75</v>
      </c>
      <c r="X288" s="28"/>
      <c r="Y288" s="30">
        <f t="shared" ref="Y288:Y290" si="464">SUM(S288,V288)</f>
        <v>8</v>
      </c>
    </row>
    <row r="289" spans="1:26" s="1" customFormat="1" ht="11.25" customHeight="1" x14ac:dyDescent="0.25">
      <c r="A289" s="27"/>
      <c r="B289" s="27" t="s">
        <v>229</v>
      </c>
      <c r="C289" s="27">
        <v>2</v>
      </c>
      <c r="D289" s="28">
        <f t="shared" ref="D289" si="465">IFERROR(C289/I289,0)</f>
        <v>0.5</v>
      </c>
      <c r="E289" s="28"/>
      <c r="F289" s="29">
        <v>2</v>
      </c>
      <c r="G289" s="28">
        <f t="shared" ref="G289" si="466">IFERROR(F289/I289,0)</f>
        <v>0.5</v>
      </c>
      <c r="H289" s="28"/>
      <c r="I289" s="30">
        <f t="shared" ref="I289" si="467">SUM(C289,F289)</f>
        <v>4</v>
      </c>
      <c r="J289" s="27"/>
      <c r="K289" s="27">
        <v>0</v>
      </c>
      <c r="L289" s="28">
        <f t="shared" ref="L289" si="468">IFERROR(K289/Q289,0)</f>
        <v>0</v>
      </c>
      <c r="M289" s="28"/>
      <c r="N289" s="29">
        <v>0</v>
      </c>
      <c r="O289" s="28">
        <f t="shared" ref="O289" si="469">IFERROR(N289/Q289,0)</f>
        <v>0</v>
      </c>
      <c r="P289" s="28"/>
      <c r="Q289" s="30">
        <f t="shared" ref="Q289" si="470">SUM(K289,N289)</f>
        <v>0</v>
      </c>
      <c r="R289" s="26"/>
      <c r="S289" s="27">
        <f t="shared" ref="S289" si="471">C289+K289</f>
        <v>2</v>
      </c>
      <c r="T289" s="28">
        <f t="shared" ref="T289" si="472">IFERROR(S289/Y289,0)</f>
        <v>0.5</v>
      </c>
      <c r="U289" s="28"/>
      <c r="V289" s="29">
        <f t="shared" ref="V289" si="473">F289+N289</f>
        <v>2</v>
      </c>
      <c r="W289" s="28">
        <f t="shared" ref="W289" si="474">IFERROR(V289/Y289,0)</f>
        <v>0.5</v>
      </c>
      <c r="X289" s="28"/>
      <c r="Y289" s="30">
        <f t="shared" ref="Y289" si="475">SUM(S289,V289)</f>
        <v>4</v>
      </c>
    </row>
    <row r="290" spans="1:26" s="1" customFormat="1" ht="11.25" customHeight="1" x14ac:dyDescent="0.25">
      <c r="A290" s="27"/>
      <c r="B290" s="27" t="s">
        <v>151</v>
      </c>
      <c r="C290" s="27">
        <v>1</v>
      </c>
      <c r="D290" s="28">
        <f t="shared" si="410"/>
        <v>0.5</v>
      </c>
      <c r="E290" s="28"/>
      <c r="F290" s="29">
        <v>1</v>
      </c>
      <c r="G290" s="28">
        <f t="shared" si="411"/>
        <v>0.5</v>
      </c>
      <c r="H290" s="28"/>
      <c r="I290" s="30">
        <f t="shared" si="460"/>
        <v>2</v>
      </c>
      <c r="J290" s="27"/>
      <c r="K290" s="27">
        <v>0</v>
      </c>
      <c r="L290" s="28">
        <f t="shared" si="432"/>
        <v>0</v>
      </c>
      <c r="M290" s="28"/>
      <c r="N290" s="29">
        <v>0</v>
      </c>
      <c r="O290" s="28">
        <f t="shared" si="433"/>
        <v>0</v>
      </c>
      <c r="P290" s="28"/>
      <c r="Q290" s="30">
        <f t="shared" si="463"/>
        <v>0</v>
      </c>
      <c r="R290" s="26"/>
      <c r="S290" s="27">
        <f t="shared" si="435"/>
        <v>1</v>
      </c>
      <c r="T290" s="28">
        <f t="shared" si="412"/>
        <v>0.5</v>
      </c>
      <c r="U290" s="28"/>
      <c r="V290" s="29">
        <f t="shared" si="436"/>
        <v>1</v>
      </c>
      <c r="W290" s="28">
        <f t="shared" si="413"/>
        <v>0.5</v>
      </c>
      <c r="X290" s="28"/>
      <c r="Y290" s="30">
        <f t="shared" si="464"/>
        <v>2</v>
      </c>
    </row>
    <row r="291" spans="1:26" s="1" customFormat="1" ht="11.25" customHeight="1" x14ac:dyDescent="0.25">
      <c r="A291" s="27"/>
      <c r="B291" s="27" t="s">
        <v>230</v>
      </c>
      <c r="C291" s="27">
        <v>0</v>
      </c>
      <c r="D291" s="28">
        <f t="shared" ref="D291" si="476">IFERROR(C291/I291,0)</f>
        <v>0</v>
      </c>
      <c r="E291" s="28"/>
      <c r="F291" s="29">
        <v>1</v>
      </c>
      <c r="G291" s="28">
        <f t="shared" ref="G291" si="477">IFERROR(F291/I291,0)</f>
        <v>1</v>
      </c>
      <c r="H291" s="28"/>
      <c r="I291" s="30">
        <f t="shared" ref="I291" si="478">SUM(C291,F291)</f>
        <v>1</v>
      </c>
      <c r="J291" s="27"/>
      <c r="K291" s="27">
        <v>0</v>
      </c>
      <c r="L291" s="28">
        <f t="shared" ref="L291" si="479">IFERROR(K291/Q291,0)</f>
        <v>0</v>
      </c>
      <c r="M291" s="28"/>
      <c r="N291" s="29">
        <v>0</v>
      </c>
      <c r="O291" s="28">
        <f t="shared" ref="O291" si="480">IFERROR(N291/Q291,0)</f>
        <v>0</v>
      </c>
      <c r="P291" s="28"/>
      <c r="Q291" s="30">
        <f t="shared" ref="Q291" si="481">SUM(K291,N291)</f>
        <v>0</v>
      </c>
      <c r="R291" s="26"/>
      <c r="S291" s="27">
        <f t="shared" ref="S291" si="482">C291+K291</f>
        <v>0</v>
      </c>
      <c r="T291" s="28">
        <f t="shared" ref="T291" si="483">IFERROR(S291/Y291,0)</f>
        <v>0</v>
      </c>
      <c r="U291" s="28"/>
      <c r="V291" s="29">
        <f t="shared" ref="V291" si="484">F291+N291</f>
        <v>1</v>
      </c>
      <c r="W291" s="28">
        <f t="shared" ref="W291" si="485">IFERROR(V291/Y291,0)</f>
        <v>1</v>
      </c>
      <c r="X291" s="28"/>
      <c r="Y291" s="30">
        <f t="shared" ref="Y291" si="486">SUM(S291,V291)</f>
        <v>1</v>
      </c>
    </row>
    <row r="292" spans="1:26" s="1" customFormat="1" ht="8.15" customHeight="1" x14ac:dyDescent="0.25">
      <c r="A292" s="27"/>
      <c r="B292" s="27"/>
      <c r="C292" s="27"/>
      <c r="D292" s="28"/>
      <c r="E292" s="28"/>
      <c r="F292" s="29"/>
      <c r="G292" s="28"/>
      <c r="H292" s="28"/>
      <c r="I292" s="30"/>
      <c r="J292" s="27"/>
      <c r="K292" s="27"/>
      <c r="L292" s="28"/>
      <c r="M292" s="28"/>
      <c r="N292" s="29"/>
      <c r="O292" s="28"/>
      <c r="P292" s="28"/>
      <c r="Q292" s="30"/>
      <c r="R292" s="26"/>
      <c r="S292" s="27"/>
      <c r="T292" s="28"/>
      <c r="U292" s="28"/>
      <c r="V292" s="29"/>
      <c r="W292" s="28"/>
      <c r="X292" s="28"/>
      <c r="Y292" s="30"/>
    </row>
    <row r="293" spans="1:26" s="2" customFormat="1" ht="11.25" customHeight="1" x14ac:dyDescent="0.25">
      <c r="A293" s="14"/>
      <c r="B293" s="47" t="s">
        <v>198</v>
      </c>
      <c r="C293" s="14">
        <f>SUM(C271:C292)</f>
        <v>69</v>
      </c>
      <c r="D293" s="28">
        <f t="shared" si="410"/>
        <v>0.4825174825174825</v>
      </c>
      <c r="E293" s="28"/>
      <c r="F293" s="14">
        <f>SUM(F271:F292)</f>
        <v>74</v>
      </c>
      <c r="G293" s="28">
        <f t="shared" si="411"/>
        <v>0.5174825174825175</v>
      </c>
      <c r="H293" s="28"/>
      <c r="I293" s="8">
        <f>SUM(C293,F293)</f>
        <v>143</v>
      </c>
      <c r="J293" s="27"/>
      <c r="K293" s="14">
        <f>SUM(K271:K292)</f>
        <v>0</v>
      </c>
      <c r="L293" s="28">
        <f t="shared" si="432"/>
        <v>0</v>
      </c>
      <c r="M293" s="28"/>
      <c r="N293" s="14">
        <f>SUM(N271:N292)</f>
        <v>0</v>
      </c>
      <c r="O293" s="28">
        <f t="shared" si="433"/>
        <v>0</v>
      </c>
      <c r="P293" s="28"/>
      <c r="Q293" s="8">
        <f>SUM(K293,N293)</f>
        <v>0</v>
      </c>
      <c r="R293" s="26"/>
      <c r="S293" s="14">
        <f t="shared" si="435"/>
        <v>69</v>
      </c>
      <c r="T293" s="28">
        <f t="shared" si="412"/>
        <v>0.4825174825174825</v>
      </c>
      <c r="U293" s="28"/>
      <c r="V293" s="6">
        <f t="shared" si="436"/>
        <v>74</v>
      </c>
      <c r="W293" s="28">
        <f t="shared" si="413"/>
        <v>0.5174825174825175</v>
      </c>
      <c r="X293" s="28"/>
      <c r="Y293" s="8">
        <f>SUM(S293,V293)</f>
        <v>143</v>
      </c>
      <c r="Z293" s="1"/>
    </row>
    <row r="294" spans="1:26" s="1" customFormat="1" ht="10" customHeight="1" x14ac:dyDescent="0.25">
      <c r="A294" s="32"/>
      <c r="B294" s="27"/>
      <c r="C294" s="27"/>
      <c r="D294" s="28"/>
      <c r="E294" s="28"/>
      <c r="F294" s="29"/>
      <c r="G294" s="28"/>
      <c r="H294" s="28"/>
      <c r="I294" s="30"/>
      <c r="J294" s="27"/>
      <c r="K294" s="27"/>
      <c r="L294" s="40"/>
      <c r="M294" s="28"/>
      <c r="N294" s="29"/>
      <c r="O294" s="40"/>
      <c r="P294" s="28"/>
      <c r="Q294" s="30"/>
      <c r="R294" s="26"/>
      <c r="S294" s="27"/>
      <c r="T294" s="28"/>
      <c r="U294" s="28"/>
      <c r="V294" s="29"/>
      <c r="W294" s="28"/>
      <c r="X294" s="28"/>
      <c r="Y294" s="30"/>
    </row>
    <row r="295" spans="1:26" s="1" customFormat="1" ht="11.25" customHeight="1" x14ac:dyDescent="0.25">
      <c r="A295" s="14" t="s">
        <v>10</v>
      </c>
      <c r="B295" s="27"/>
      <c r="C295" s="27"/>
      <c r="D295" s="28"/>
      <c r="E295" s="28"/>
      <c r="F295" s="29"/>
      <c r="G295" s="28"/>
      <c r="H295" s="28"/>
      <c r="I295" s="30"/>
      <c r="J295" s="27"/>
      <c r="K295" s="27"/>
      <c r="L295" s="40"/>
      <c r="M295" s="28"/>
      <c r="N295" s="29"/>
      <c r="O295" s="40"/>
      <c r="P295" s="28"/>
      <c r="Q295" s="30"/>
      <c r="R295" s="26"/>
      <c r="S295" s="27"/>
      <c r="T295" s="28"/>
      <c r="U295" s="28"/>
      <c r="V295" s="29"/>
      <c r="W295" s="28"/>
      <c r="X295" s="28"/>
      <c r="Y295" s="30"/>
    </row>
    <row r="296" spans="1:26" s="1" customFormat="1" ht="13" x14ac:dyDescent="0.25">
      <c r="A296" s="27"/>
      <c r="B296" s="27" t="s">
        <v>249</v>
      </c>
      <c r="C296" s="27">
        <v>2</v>
      </c>
      <c r="D296" s="28">
        <f t="shared" si="410"/>
        <v>0.66666666666666663</v>
      </c>
      <c r="E296" s="28"/>
      <c r="F296" s="29">
        <v>1</v>
      </c>
      <c r="G296" s="28">
        <f t="shared" si="411"/>
        <v>0.33333333333333331</v>
      </c>
      <c r="H296" s="28"/>
      <c r="I296" s="30">
        <f>SUM(C296,F296)</f>
        <v>3</v>
      </c>
      <c r="J296" s="27"/>
      <c r="K296" s="27"/>
      <c r="L296" s="40"/>
      <c r="M296" s="28"/>
      <c r="N296" s="29"/>
      <c r="O296" s="40"/>
      <c r="P296" s="28"/>
      <c r="Q296" s="30">
        <f>SUM(K296,N296)</f>
        <v>0</v>
      </c>
      <c r="R296" s="26"/>
      <c r="S296" s="27">
        <f t="shared" ref="S296:S298" si="487">C296+K296</f>
        <v>2</v>
      </c>
      <c r="T296" s="28">
        <f t="shared" si="412"/>
        <v>0.66666666666666663</v>
      </c>
      <c r="U296" s="28"/>
      <c r="V296" s="29">
        <f t="shared" ref="V296:V298" si="488">F296+N296</f>
        <v>1</v>
      </c>
      <c r="W296" s="28">
        <f t="shared" si="413"/>
        <v>0.33333333333333331</v>
      </c>
      <c r="X296" s="28"/>
      <c r="Y296" s="30">
        <f>SUM(S296,V296)</f>
        <v>3</v>
      </c>
    </row>
    <row r="297" spans="1:26" s="1" customFormat="1" ht="8.15" customHeight="1" x14ac:dyDescent="0.25">
      <c r="A297" s="27"/>
      <c r="B297" s="27"/>
      <c r="C297" s="27"/>
      <c r="D297" s="28"/>
      <c r="E297" s="28"/>
      <c r="F297" s="29"/>
      <c r="G297" s="28"/>
      <c r="H297" s="28"/>
      <c r="I297" s="30"/>
      <c r="J297" s="27"/>
      <c r="K297" s="27"/>
      <c r="L297" s="40"/>
      <c r="M297" s="28"/>
      <c r="N297" s="29"/>
      <c r="O297" s="40"/>
      <c r="P297" s="28"/>
      <c r="Q297" s="30"/>
      <c r="R297" s="26"/>
      <c r="S297" s="27"/>
      <c r="T297" s="28"/>
      <c r="U297" s="28"/>
      <c r="V297" s="29"/>
      <c r="W297" s="28"/>
      <c r="X297" s="28"/>
      <c r="Y297" s="30"/>
    </row>
    <row r="298" spans="1:26" s="2" customFormat="1" ht="11.25" customHeight="1" x14ac:dyDescent="0.25">
      <c r="A298" s="14"/>
      <c r="B298" s="47" t="s">
        <v>198</v>
      </c>
      <c r="C298" s="14">
        <f>SUM(C296:C297)</f>
        <v>2</v>
      </c>
      <c r="D298" s="28">
        <f t="shared" si="410"/>
        <v>0.66666666666666663</v>
      </c>
      <c r="E298" s="28"/>
      <c r="F298" s="14">
        <f>SUM(F296:F297)</f>
        <v>1</v>
      </c>
      <c r="G298" s="28">
        <f t="shared" si="411"/>
        <v>0.33333333333333331</v>
      </c>
      <c r="H298" s="28"/>
      <c r="I298" s="8">
        <f>SUM(C298,F298)</f>
        <v>3</v>
      </c>
      <c r="J298" s="27"/>
      <c r="K298" s="14"/>
      <c r="L298" s="40"/>
      <c r="M298" s="28"/>
      <c r="N298" s="14"/>
      <c r="O298" s="40"/>
      <c r="P298" s="28"/>
      <c r="Q298" s="8">
        <f>SUM(K298,N298)</f>
        <v>0</v>
      </c>
      <c r="R298" s="26"/>
      <c r="S298" s="14">
        <f t="shared" si="487"/>
        <v>2</v>
      </c>
      <c r="T298" s="28">
        <f t="shared" si="412"/>
        <v>0.66666666666666663</v>
      </c>
      <c r="U298" s="28"/>
      <c r="V298" s="6">
        <f t="shared" si="488"/>
        <v>1</v>
      </c>
      <c r="W298" s="28">
        <f t="shared" si="413"/>
        <v>0.33333333333333331</v>
      </c>
      <c r="X298" s="28"/>
      <c r="Y298" s="8">
        <f>SUM(S298,V298)</f>
        <v>3</v>
      </c>
      <c r="Z298" s="1"/>
    </row>
    <row r="299" spans="1:26" s="1" customFormat="1" ht="6.65" customHeight="1" x14ac:dyDescent="0.25">
      <c r="A299" s="33"/>
      <c r="B299" s="27"/>
      <c r="C299" s="27"/>
      <c r="D299" s="28"/>
      <c r="E299" s="28"/>
      <c r="F299" s="29"/>
      <c r="G299" s="28"/>
      <c r="H299" s="28"/>
      <c r="I299" s="30"/>
      <c r="J299" s="27"/>
      <c r="K299" s="27"/>
      <c r="L299" s="40"/>
      <c r="M299" s="28"/>
      <c r="N299" s="29"/>
      <c r="O299" s="40"/>
      <c r="P299" s="28"/>
      <c r="Q299" s="30"/>
      <c r="R299" s="26"/>
      <c r="S299" s="27"/>
      <c r="T299" s="28"/>
      <c r="U299" s="28"/>
      <c r="V299" s="29"/>
      <c r="W299" s="28"/>
      <c r="X299" s="28"/>
      <c r="Y299" s="30"/>
    </row>
    <row r="300" spans="1:26" s="1" customFormat="1" ht="13" x14ac:dyDescent="0.25">
      <c r="A300" s="14" t="s">
        <v>251</v>
      </c>
      <c r="B300" s="27"/>
      <c r="C300" s="27"/>
      <c r="D300" s="28"/>
      <c r="E300" s="28"/>
      <c r="F300" s="29"/>
      <c r="G300" s="28"/>
      <c r="H300" s="28"/>
      <c r="I300" s="30"/>
      <c r="J300" s="27"/>
      <c r="K300" s="27"/>
      <c r="L300" s="40"/>
      <c r="M300" s="28"/>
      <c r="N300" s="29"/>
      <c r="O300" s="40"/>
      <c r="P300" s="28"/>
      <c r="Q300" s="30"/>
      <c r="R300" s="26"/>
      <c r="S300" s="27"/>
      <c r="T300" s="28"/>
      <c r="U300" s="28"/>
      <c r="V300" s="29"/>
      <c r="W300" s="28"/>
      <c r="X300" s="28"/>
      <c r="Y300" s="30"/>
    </row>
    <row r="301" spans="1:26" s="1" customFormat="1" ht="11" x14ac:dyDescent="0.25">
      <c r="A301" s="14"/>
      <c r="B301" s="27" t="s">
        <v>240</v>
      </c>
      <c r="C301" s="27">
        <v>5</v>
      </c>
      <c r="D301" s="28">
        <f t="shared" si="410"/>
        <v>1</v>
      </c>
      <c r="E301" s="28"/>
      <c r="F301" s="29">
        <v>0</v>
      </c>
      <c r="G301" s="28">
        <f t="shared" si="411"/>
        <v>0</v>
      </c>
      <c r="H301" s="28"/>
      <c r="I301" s="30">
        <f>SUM(C301,F301)</f>
        <v>5</v>
      </c>
      <c r="J301" s="27"/>
      <c r="K301" s="27"/>
      <c r="L301" s="40"/>
      <c r="M301" s="28"/>
      <c r="N301" s="29"/>
      <c r="O301" s="40"/>
      <c r="P301" s="28"/>
      <c r="Q301" s="30">
        <f>SUM(K301,N301)</f>
        <v>0</v>
      </c>
      <c r="R301" s="26"/>
      <c r="S301" s="27">
        <f t="shared" ref="S301" si="489">C301+K301</f>
        <v>5</v>
      </c>
      <c r="T301" s="28">
        <f t="shared" si="412"/>
        <v>1</v>
      </c>
      <c r="U301" s="28"/>
      <c r="V301" s="29">
        <f t="shared" ref="V301" si="490">F301+N301</f>
        <v>0</v>
      </c>
      <c r="W301" s="28">
        <f t="shared" si="413"/>
        <v>0</v>
      </c>
      <c r="X301" s="28"/>
      <c r="Y301" s="30">
        <f>SUM(S301,V301)</f>
        <v>5</v>
      </c>
    </row>
    <row r="302" spans="1:26" s="1" customFormat="1" ht="11" x14ac:dyDescent="0.25">
      <c r="A302" s="27"/>
      <c r="B302" s="27" t="s">
        <v>241</v>
      </c>
      <c r="C302" s="27">
        <v>3</v>
      </c>
      <c r="D302" s="28">
        <f t="shared" si="410"/>
        <v>1</v>
      </c>
      <c r="E302" s="28"/>
      <c r="F302" s="29">
        <v>0</v>
      </c>
      <c r="G302" s="28">
        <f t="shared" si="411"/>
        <v>0</v>
      </c>
      <c r="H302" s="28"/>
      <c r="I302" s="30">
        <f>SUM(C302,F302)</f>
        <v>3</v>
      </c>
      <c r="J302" s="27"/>
      <c r="K302" s="27"/>
      <c r="L302" s="40"/>
      <c r="M302" s="28"/>
      <c r="N302" s="29"/>
      <c r="O302" s="40"/>
      <c r="P302" s="28"/>
      <c r="Q302" s="30">
        <f>SUM(K302,N302)</f>
        <v>0</v>
      </c>
      <c r="R302" s="26"/>
      <c r="S302" s="27">
        <f t="shared" ref="S302" si="491">C302+K302</f>
        <v>3</v>
      </c>
      <c r="T302" s="28">
        <f t="shared" si="412"/>
        <v>1</v>
      </c>
      <c r="U302" s="28"/>
      <c r="V302" s="29">
        <f t="shared" ref="V302" si="492">F302+N302</f>
        <v>0</v>
      </c>
      <c r="W302" s="28">
        <f t="shared" si="413"/>
        <v>0</v>
      </c>
      <c r="X302" s="28"/>
      <c r="Y302" s="30">
        <f>SUM(S302,V302)</f>
        <v>3</v>
      </c>
    </row>
    <row r="303" spans="1:26" s="1" customFormat="1" ht="10" customHeight="1" x14ac:dyDescent="0.25">
      <c r="A303" s="32"/>
      <c r="B303" s="27"/>
      <c r="C303" s="27"/>
      <c r="D303" s="28"/>
      <c r="E303" s="28"/>
      <c r="F303" s="29"/>
      <c r="G303" s="28"/>
      <c r="H303" s="28"/>
      <c r="I303" s="30"/>
      <c r="J303" s="27"/>
      <c r="K303" s="27"/>
      <c r="L303" s="40"/>
      <c r="M303" s="28"/>
      <c r="N303" s="29"/>
      <c r="O303" s="40"/>
      <c r="P303" s="28"/>
      <c r="Q303" s="30"/>
      <c r="R303" s="26"/>
      <c r="S303" s="27"/>
      <c r="T303" s="28"/>
      <c r="U303" s="28"/>
      <c r="V303" s="29"/>
      <c r="W303" s="28"/>
      <c r="X303" s="28"/>
      <c r="Y303" s="30"/>
    </row>
    <row r="304" spans="1:26" s="19" customFormat="1" ht="11.25" customHeight="1" x14ac:dyDescent="0.25">
      <c r="A304" s="14"/>
      <c r="B304" s="47" t="s">
        <v>216</v>
      </c>
      <c r="C304" s="14">
        <f>SUM(C301:C303)</f>
        <v>8</v>
      </c>
      <c r="D304" s="28">
        <f t="shared" ref="D304" si="493">IFERROR(C304/I304,0)</f>
        <v>1</v>
      </c>
      <c r="E304" s="28"/>
      <c r="F304" s="14">
        <f>SUM(F301:F303)</f>
        <v>0</v>
      </c>
      <c r="G304" s="28">
        <f t="shared" ref="G304" si="494">IFERROR(F304/I304,0)</f>
        <v>0</v>
      </c>
      <c r="H304" s="28"/>
      <c r="I304" s="8">
        <f>SUM(C304,F304)</f>
        <v>8</v>
      </c>
      <c r="J304" s="27"/>
      <c r="K304" s="14"/>
      <c r="L304" s="40"/>
      <c r="M304" s="28"/>
      <c r="N304" s="14"/>
      <c r="O304" s="40"/>
      <c r="P304" s="28"/>
      <c r="Q304" s="8">
        <f>SUM(K304,N304)</f>
        <v>0</v>
      </c>
      <c r="R304" s="26"/>
      <c r="S304" s="14">
        <f t="shared" ref="S304" si="495">C304+K304</f>
        <v>8</v>
      </c>
      <c r="T304" s="28">
        <f t="shared" ref="T304" si="496">IFERROR(S304/Y304,0)</f>
        <v>1</v>
      </c>
      <c r="U304" s="28"/>
      <c r="V304" s="6">
        <f t="shared" ref="V304" si="497">F304+N304</f>
        <v>0</v>
      </c>
      <c r="W304" s="28">
        <f t="shared" ref="W304" si="498">IFERROR(V304/Y304,0)</f>
        <v>0</v>
      </c>
      <c r="X304" s="28"/>
      <c r="Y304" s="8">
        <f>SUM(S304,V304)</f>
        <v>8</v>
      </c>
      <c r="Z304" s="1"/>
    </row>
    <row r="305" spans="1:26" s="1" customFormat="1" ht="10" customHeight="1" x14ac:dyDescent="0.25">
      <c r="A305" s="32"/>
      <c r="B305" s="27"/>
      <c r="C305" s="27"/>
      <c r="D305" s="28"/>
      <c r="E305" s="28"/>
      <c r="F305" s="29"/>
      <c r="G305" s="28"/>
      <c r="H305" s="28"/>
      <c r="I305" s="30"/>
      <c r="J305" s="27"/>
      <c r="K305" s="27"/>
      <c r="L305" s="40"/>
      <c r="M305" s="28"/>
      <c r="N305" s="29"/>
      <c r="O305" s="40"/>
      <c r="P305" s="28"/>
      <c r="Q305" s="30"/>
      <c r="R305" s="26"/>
      <c r="S305" s="27"/>
      <c r="T305" s="28"/>
      <c r="U305" s="28"/>
      <c r="V305" s="29"/>
      <c r="W305" s="28"/>
      <c r="X305" s="28"/>
      <c r="Y305" s="30"/>
    </row>
    <row r="306" spans="1:26" s="1" customFormat="1" ht="11" x14ac:dyDescent="0.25">
      <c r="A306" s="34" t="s">
        <v>220</v>
      </c>
      <c r="B306" s="27"/>
      <c r="C306" s="27"/>
      <c r="D306" s="28"/>
      <c r="E306" s="28"/>
      <c r="F306" s="27"/>
      <c r="G306" s="28"/>
      <c r="H306" s="28"/>
      <c r="I306" s="30"/>
      <c r="J306" s="27"/>
      <c r="K306" s="27"/>
      <c r="L306" s="40"/>
      <c r="M306" s="28"/>
      <c r="N306" s="29"/>
      <c r="O306" s="40"/>
      <c r="P306" s="28"/>
      <c r="Q306" s="30"/>
      <c r="R306" s="26"/>
      <c r="S306" s="27"/>
      <c r="T306" s="28"/>
      <c r="U306" s="28"/>
      <c r="V306" s="29"/>
      <c r="W306" s="28"/>
      <c r="X306" s="28"/>
      <c r="Y306" s="30"/>
    </row>
    <row r="307" spans="1:26" s="1" customFormat="1" ht="11.25" customHeight="1" x14ac:dyDescent="0.25">
      <c r="A307" s="27"/>
      <c r="B307" s="27" t="s">
        <v>108</v>
      </c>
      <c r="C307" s="27">
        <v>23</v>
      </c>
      <c r="D307" s="28">
        <f t="shared" si="410"/>
        <v>0.88461538461538458</v>
      </c>
      <c r="E307" s="28"/>
      <c r="F307" s="29">
        <v>3</v>
      </c>
      <c r="G307" s="28">
        <f t="shared" si="411"/>
        <v>0.11538461538461539</v>
      </c>
      <c r="H307" s="28"/>
      <c r="I307" s="30">
        <f>SUM(C307,F307)</f>
        <v>26</v>
      </c>
      <c r="J307" s="27"/>
      <c r="K307" s="27"/>
      <c r="L307" s="40"/>
      <c r="M307" s="28"/>
      <c r="N307" s="29"/>
      <c r="O307" s="40"/>
      <c r="P307" s="28"/>
      <c r="Q307" s="30">
        <f>SUM(K307,N307)</f>
        <v>0</v>
      </c>
      <c r="R307" s="26"/>
      <c r="S307" s="27">
        <f t="shared" ref="S307" si="499">C307+K307</f>
        <v>23</v>
      </c>
      <c r="T307" s="28">
        <f t="shared" si="412"/>
        <v>0.88461538461538458</v>
      </c>
      <c r="U307" s="28"/>
      <c r="V307" s="29">
        <f t="shared" ref="V307" si="500">F307+N307</f>
        <v>3</v>
      </c>
      <c r="W307" s="28">
        <f t="shared" si="413"/>
        <v>0.11538461538461539</v>
      </c>
      <c r="X307" s="28"/>
      <c r="Y307" s="30">
        <f>SUM(S307,V307)</f>
        <v>26</v>
      </c>
    </row>
    <row r="308" spans="1:26" s="1" customFormat="1" ht="11.25" customHeight="1" x14ac:dyDescent="0.25">
      <c r="A308" s="27"/>
      <c r="B308" s="27"/>
      <c r="C308" s="27"/>
      <c r="D308" s="28"/>
      <c r="E308" s="28"/>
      <c r="F308" s="29"/>
      <c r="G308" s="28"/>
      <c r="H308" s="28"/>
      <c r="I308" s="30"/>
      <c r="J308" s="27"/>
      <c r="K308" s="27"/>
      <c r="L308" s="40"/>
      <c r="M308" s="28"/>
      <c r="N308" s="29"/>
      <c r="O308" s="40"/>
      <c r="P308" s="28"/>
      <c r="Q308" s="30"/>
      <c r="R308" s="26"/>
      <c r="S308" s="27"/>
      <c r="T308" s="28"/>
      <c r="U308" s="28"/>
      <c r="V308" s="29"/>
      <c r="W308" s="28"/>
      <c r="X308" s="28"/>
      <c r="Y308" s="30"/>
    </row>
    <row r="309" spans="1:26" s="19" customFormat="1" ht="11.25" customHeight="1" x14ac:dyDescent="0.25">
      <c r="A309" s="14"/>
      <c r="B309" s="47" t="s">
        <v>199</v>
      </c>
      <c r="C309" s="14">
        <f>SUM(C307:C307)</f>
        <v>23</v>
      </c>
      <c r="D309" s="28">
        <f t="shared" si="410"/>
        <v>0.88461538461538458</v>
      </c>
      <c r="E309" s="28"/>
      <c r="F309" s="14">
        <f>SUM(F307:F307)</f>
        <v>3</v>
      </c>
      <c r="G309" s="28">
        <f t="shared" si="411"/>
        <v>0.11538461538461539</v>
      </c>
      <c r="H309" s="28"/>
      <c r="I309" s="8">
        <f>SUM(C309,F309)</f>
        <v>26</v>
      </c>
      <c r="J309" s="27"/>
      <c r="K309" s="14"/>
      <c r="L309" s="40"/>
      <c r="M309" s="28"/>
      <c r="N309" s="14"/>
      <c r="O309" s="40"/>
      <c r="P309" s="28"/>
      <c r="Q309" s="8">
        <f>SUM(K309,N309)</f>
        <v>0</v>
      </c>
      <c r="R309" s="26"/>
      <c r="S309" s="14">
        <f t="shared" ref="S309" si="501">C309+K309</f>
        <v>23</v>
      </c>
      <c r="T309" s="28">
        <f t="shared" si="412"/>
        <v>0.88461538461538458</v>
      </c>
      <c r="U309" s="28"/>
      <c r="V309" s="6">
        <f t="shared" ref="V309" si="502">F309+N309</f>
        <v>3</v>
      </c>
      <c r="W309" s="28">
        <f t="shared" si="413"/>
        <v>0.11538461538461539</v>
      </c>
      <c r="X309" s="28"/>
      <c r="Y309" s="8">
        <f>SUM(S309,V309)</f>
        <v>26</v>
      </c>
      <c r="Z309" s="1"/>
    </row>
    <row r="310" spans="1:26" s="1" customFormat="1" ht="10" customHeight="1" x14ac:dyDescent="0.25">
      <c r="A310" s="32"/>
      <c r="B310" s="27"/>
      <c r="C310" s="27"/>
      <c r="D310" s="28"/>
      <c r="E310" s="28"/>
      <c r="F310" s="29"/>
      <c r="G310" s="28"/>
      <c r="H310" s="28"/>
      <c r="I310" s="30"/>
      <c r="J310" s="27"/>
      <c r="K310" s="27"/>
      <c r="L310" s="40"/>
      <c r="M310" s="28"/>
      <c r="N310" s="29"/>
      <c r="O310" s="40"/>
      <c r="P310" s="28"/>
      <c r="Q310" s="30"/>
      <c r="R310" s="26"/>
      <c r="S310" s="27"/>
      <c r="T310" s="28"/>
      <c r="U310" s="28"/>
      <c r="V310" s="29"/>
      <c r="W310" s="28"/>
      <c r="X310" s="28"/>
      <c r="Y310" s="30"/>
    </row>
    <row r="311" spans="1:26" s="1" customFormat="1" ht="11" x14ac:dyDescent="0.25">
      <c r="A311" s="34" t="s">
        <v>221</v>
      </c>
      <c r="B311" s="27"/>
      <c r="C311" s="27"/>
      <c r="D311" s="28"/>
      <c r="E311" s="28"/>
      <c r="F311" s="29"/>
      <c r="G311" s="28"/>
      <c r="H311" s="28"/>
      <c r="I311" s="30"/>
      <c r="J311" s="27"/>
      <c r="K311" s="27"/>
      <c r="L311" s="40"/>
      <c r="M311" s="28"/>
      <c r="N311" s="29"/>
      <c r="O311" s="40"/>
      <c r="P311" s="28"/>
      <c r="Q311" s="30"/>
      <c r="R311" s="26"/>
      <c r="S311" s="27"/>
      <c r="T311" s="28"/>
      <c r="U311" s="28"/>
      <c r="V311" s="29"/>
      <c r="W311" s="28"/>
      <c r="X311" s="28"/>
      <c r="Y311" s="30"/>
    </row>
    <row r="312" spans="1:26" s="1" customFormat="1" ht="11.25" customHeight="1" x14ac:dyDescent="0.25">
      <c r="A312" s="27"/>
      <c r="B312" s="27" t="s">
        <v>70</v>
      </c>
      <c r="C312" s="27">
        <v>6</v>
      </c>
      <c r="D312" s="28">
        <f t="shared" ref="D312:D371" si="503">IFERROR(C312/I312,0)</f>
        <v>0.46153846153846156</v>
      </c>
      <c r="E312" s="28"/>
      <c r="F312" s="29">
        <v>7</v>
      </c>
      <c r="G312" s="28">
        <f t="shared" ref="G312:G371" si="504">IFERROR(F312/I312,0)</f>
        <v>0.53846153846153844</v>
      </c>
      <c r="H312" s="28"/>
      <c r="I312" s="30">
        <f>SUM(C312,F312)</f>
        <v>13</v>
      </c>
      <c r="J312" s="27"/>
      <c r="K312" s="27"/>
      <c r="L312" s="40"/>
      <c r="M312" s="28"/>
      <c r="N312" s="29"/>
      <c r="O312" s="40"/>
      <c r="P312" s="28"/>
      <c r="Q312" s="30">
        <f>SUM(K312,N312)</f>
        <v>0</v>
      </c>
      <c r="R312" s="26"/>
      <c r="S312" s="27">
        <f t="shared" ref="S312:S314" si="505">C312+K312</f>
        <v>6</v>
      </c>
      <c r="T312" s="28">
        <f t="shared" ref="T312:T371" si="506">IFERROR(S312/Y312,0)</f>
        <v>0.46153846153846156</v>
      </c>
      <c r="U312" s="28"/>
      <c r="V312" s="29">
        <f t="shared" ref="V312:V314" si="507">F312+N312</f>
        <v>7</v>
      </c>
      <c r="W312" s="28">
        <f t="shared" ref="W312:W371" si="508">IFERROR(V312/Y312,0)</f>
        <v>0.53846153846153844</v>
      </c>
      <c r="X312" s="28"/>
      <c r="Y312" s="30">
        <f>SUM(S312,V312)</f>
        <v>13</v>
      </c>
    </row>
    <row r="313" spans="1:26" s="1" customFormat="1" ht="11.25" customHeight="1" x14ac:dyDescent="0.25">
      <c r="A313" s="27"/>
      <c r="B313" s="27" t="s">
        <v>71</v>
      </c>
      <c r="C313" s="27">
        <v>15</v>
      </c>
      <c r="D313" s="28">
        <f t="shared" si="503"/>
        <v>0.5</v>
      </c>
      <c r="E313" s="28"/>
      <c r="F313" s="29">
        <v>15</v>
      </c>
      <c r="G313" s="28">
        <f t="shared" si="504"/>
        <v>0.5</v>
      </c>
      <c r="H313" s="28"/>
      <c r="I313" s="30">
        <f>SUM(C313,F313)</f>
        <v>30</v>
      </c>
      <c r="J313" s="27"/>
      <c r="K313" s="27"/>
      <c r="L313" s="40"/>
      <c r="M313" s="28"/>
      <c r="N313" s="29"/>
      <c r="O313" s="40"/>
      <c r="P313" s="28"/>
      <c r="Q313" s="30">
        <f>SUM(K313,N313)</f>
        <v>0</v>
      </c>
      <c r="R313" s="26"/>
      <c r="S313" s="27">
        <f t="shared" si="505"/>
        <v>15</v>
      </c>
      <c r="T313" s="28">
        <f t="shared" si="506"/>
        <v>0.5</v>
      </c>
      <c r="U313" s="28"/>
      <c r="V313" s="29">
        <f t="shared" si="507"/>
        <v>15</v>
      </c>
      <c r="W313" s="28">
        <f t="shared" si="508"/>
        <v>0.5</v>
      </c>
      <c r="X313" s="28"/>
      <c r="Y313" s="30">
        <f>SUM(S313,V313)</f>
        <v>30</v>
      </c>
    </row>
    <row r="314" spans="1:26" s="1" customFormat="1" ht="11.25" customHeight="1" x14ac:dyDescent="0.25">
      <c r="A314" s="27"/>
      <c r="B314" s="27" t="s">
        <v>72</v>
      </c>
      <c r="C314" s="27">
        <v>3</v>
      </c>
      <c r="D314" s="28">
        <f t="shared" si="503"/>
        <v>0.6</v>
      </c>
      <c r="E314" s="28"/>
      <c r="F314" s="29">
        <v>2</v>
      </c>
      <c r="G314" s="28">
        <f t="shared" si="504"/>
        <v>0.4</v>
      </c>
      <c r="H314" s="28"/>
      <c r="I314" s="30">
        <f>SUM(C314,F314)</f>
        <v>5</v>
      </c>
      <c r="J314" s="27"/>
      <c r="K314" s="27"/>
      <c r="L314" s="40"/>
      <c r="M314" s="28"/>
      <c r="N314" s="29"/>
      <c r="O314" s="40"/>
      <c r="P314" s="28"/>
      <c r="Q314" s="30">
        <f>SUM(K314,N314)</f>
        <v>0</v>
      </c>
      <c r="R314" s="26"/>
      <c r="S314" s="27">
        <f t="shared" si="505"/>
        <v>3</v>
      </c>
      <c r="T314" s="28">
        <f t="shared" si="506"/>
        <v>0.6</v>
      </c>
      <c r="U314" s="28"/>
      <c r="V314" s="29">
        <f t="shared" si="507"/>
        <v>2</v>
      </c>
      <c r="W314" s="28">
        <f t="shared" si="508"/>
        <v>0.4</v>
      </c>
      <c r="X314" s="28"/>
      <c r="Y314" s="30">
        <f>SUM(S314,V314)</f>
        <v>5</v>
      </c>
    </row>
    <row r="315" spans="1:26" s="1" customFormat="1" ht="10" customHeight="1" x14ac:dyDescent="0.25">
      <c r="A315" s="27"/>
      <c r="B315" s="27"/>
      <c r="C315" s="27"/>
      <c r="D315" s="28"/>
      <c r="E315" s="28"/>
      <c r="F315" s="29"/>
      <c r="G315" s="28"/>
      <c r="H315" s="28"/>
      <c r="I315" s="30"/>
      <c r="J315" s="27"/>
      <c r="K315" s="27"/>
      <c r="L315" s="40"/>
      <c r="M315" s="28"/>
      <c r="N315" s="29"/>
      <c r="O315" s="40"/>
      <c r="P315" s="28"/>
      <c r="Q315" s="30"/>
      <c r="R315" s="26"/>
      <c r="S315" s="27"/>
      <c r="T315" s="28"/>
      <c r="U315" s="28"/>
      <c r="V315" s="29"/>
      <c r="W315" s="28"/>
      <c r="X315" s="28"/>
      <c r="Y315" s="30"/>
    </row>
    <row r="316" spans="1:26" s="19" customFormat="1" ht="11.25" customHeight="1" x14ac:dyDescent="0.25">
      <c r="A316" s="14"/>
      <c r="B316" s="47" t="s">
        <v>199</v>
      </c>
      <c r="C316" s="14">
        <f>SUM(C312:C315)</f>
        <v>24</v>
      </c>
      <c r="D316" s="28">
        <f t="shared" si="503"/>
        <v>0.5</v>
      </c>
      <c r="E316" s="28"/>
      <c r="F316" s="6">
        <f>SUM(F312:F315)</f>
        <v>24</v>
      </c>
      <c r="G316" s="28">
        <f t="shared" si="504"/>
        <v>0.5</v>
      </c>
      <c r="H316" s="28"/>
      <c r="I316" s="8">
        <f>SUM(C316,F316)</f>
        <v>48</v>
      </c>
      <c r="J316" s="27"/>
      <c r="K316" s="14"/>
      <c r="L316" s="40"/>
      <c r="M316" s="28"/>
      <c r="N316" s="6"/>
      <c r="O316" s="40"/>
      <c r="P316" s="28"/>
      <c r="Q316" s="8">
        <f>SUM(K316,N316)</f>
        <v>0</v>
      </c>
      <c r="R316" s="26"/>
      <c r="S316" s="14">
        <f t="shared" ref="S316" si="509">C316+K316</f>
        <v>24</v>
      </c>
      <c r="T316" s="28">
        <f t="shared" si="506"/>
        <v>0.5</v>
      </c>
      <c r="U316" s="28"/>
      <c r="V316" s="6">
        <f t="shared" ref="V316" si="510">F316+N316</f>
        <v>24</v>
      </c>
      <c r="W316" s="28">
        <f t="shared" si="508"/>
        <v>0.5</v>
      </c>
      <c r="X316" s="28"/>
      <c r="Y316" s="8">
        <f>SUM(S316,V316)</f>
        <v>48</v>
      </c>
      <c r="Z316" s="1"/>
    </row>
    <row r="317" spans="1:26" s="1" customFormat="1" ht="10" customHeight="1" x14ac:dyDescent="0.25">
      <c r="A317" s="33"/>
      <c r="B317" s="27"/>
      <c r="C317" s="27"/>
      <c r="D317" s="28"/>
      <c r="E317" s="28"/>
      <c r="F317" s="29"/>
      <c r="G317" s="28"/>
      <c r="H317" s="28"/>
      <c r="I317" s="30"/>
      <c r="J317" s="27"/>
      <c r="K317" s="27"/>
      <c r="L317" s="40"/>
      <c r="M317" s="28"/>
      <c r="N317" s="29"/>
      <c r="O317" s="40"/>
      <c r="P317" s="28"/>
      <c r="Q317" s="30"/>
      <c r="R317" s="26"/>
      <c r="S317" s="27"/>
      <c r="T317" s="28"/>
      <c r="U317" s="28"/>
      <c r="V317" s="29"/>
      <c r="W317" s="28"/>
      <c r="X317" s="28"/>
      <c r="Y317" s="30"/>
    </row>
    <row r="318" spans="1:26" s="1" customFormat="1" ht="13" x14ac:dyDescent="0.25">
      <c r="A318" s="34" t="s">
        <v>250</v>
      </c>
      <c r="B318" s="27"/>
      <c r="C318" s="27"/>
      <c r="D318" s="28"/>
      <c r="E318" s="28"/>
      <c r="F318" s="29"/>
      <c r="G318" s="28"/>
      <c r="H318" s="28"/>
      <c r="I318" s="30"/>
      <c r="J318" s="27"/>
      <c r="K318" s="27"/>
      <c r="L318" s="40"/>
      <c r="M318" s="28"/>
      <c r="N318" s="29"/>
      <c r="O318" s="40"/>
      <c r="P318" s="28"/>
      <c r="Q318" s="30"/>
      <c r="R318" s="26"/>
      <c r="S318" s="27"/>
      <c r="T318" s="28"/>
      <c r="U318" s="28"/>
      <c r="V318" s="29"/>
      <c r="W318" s="28"/>
      <c r="X318" s="28"/>
      <c r="Y318" s="30"/>
    </row>
    <row r="319" spans="1:26" s="1" customFormat="1" ht="11" x14ac:dyDescent="0.25">
      <c r="A319" s="27"/>
      <c r="B319" s="27" t="s">
        <v>242</v>
      </c>
      <c r="C319" s="27">
        <v>47</v>
      </c>
      <c r="D319" s="28">
        <f t="shared" ref="D319" si="511">IFERROR(C319/I319,0)</f>
        <v>0.97916666666666663</v>
      </c>
      <c r="E319" s="28"/>
      <c r="F319" s="29">
        <v>1</v>
      </c>
      <c r="G319" s="28">
        <f t="shared" ref="G319" si="512">IFERROR(F319/I319,0)</f>
        <v>2.0833333333333332E-2</v>
      </c>
      <c r="H319" s="28"/>
      <c r="I319" s="30">
        <f>SUM(C319,F319)</f>
        <v>48</v>
      </c>
      <c r="J319" s="27"/>
      <c r="K319" s="27"/>
      <c r="L319" s="40"/>
      <c r="M319" s="28"/>
      <c r="N319" s="29"/>
      <c r="O319" s="40"/>
      <c r="P319" s="28"/>
      <c r="Q319" s="30">
        <f t="shared" ref="Q319" si="513">SUM(K319,N319)</f>
        <v>0</v>
      </c>
      <c r="R319" s="26"/>
      <c r="S319" s="27">
        <f t="shared" ref="S319" si="514">C319+K319</f>
        <v>47</v>
      </c>
      <c r="T319" s="28">
        <f t="shared" ref="T319" si="515">IFERROR(S319/Y319,0)</f>
        <v>0.97916666666666663</v>
      </c>
      <c r="U319" s="28"/>
      <c r="V319" s="29">
        <f t="shared" ref="V319" si="516">F319+N319</f>
        <v>1</v>
      </c>
      <c r="W319" s="28">
        <f t="shared" ref="W319" si="517">IFERROR(V319/Y319,0)</f>
        <v>2.0833333333333332E-2</v>
      </c>
      <c r="X319" s="28"/>
      <c r="Y319" s="30">
        <f t="shared" ref="Y319" si="518">SUM(S319,V319)</f>
        <v>48</v>
      </c>
    </row>
    <row r="320" spans="1:26" s="1" customFormat="1" ht="11" x14ac:dyDescent="0.25">
      <c r="A320" s="27"/>
      <c r="B320" s="27" t="s">
        <v>243</v>
      </c>
      <c r="C320" s="27">
        <v>5</v>
      </c>
      <c r="D320" s="28">
        <f t="shared" ref="D320" si="519">IFERROR(C320/I320,0)</f>
        <v>1</v>
      </c>
      <c r="E320" s="28"/>
      <c r="F320" s="29">
        <v>0</v>
      </c>
      <c r="G320" s="28">
        <f t="shared" ref="G320" si="520">IFERROR(F320/I320,0)</f>
        <v>0</v>
      </c>
      <c r="H320" s="28"/>
      <c r="I320" s="30">
        <f>SUM(C320,F320)</f>
        <v>5</v>
      </c>
      <c r="J320" s="27"/>
      <c r="K320" s="27"/>
      <c r="L320" s="40"/>
      <c r="M320" s="28"/>
      <c r="N320" s="29"/>
      <c r="O320" s="40"/>
      <c r="P320" s="28"/>
      <c r="Q320" s="30">
        <f t="shared" ref="Q320" si="521">SUM(K320,N320)</f>
        <v>0</v>
      </c>
      <c r="R320" s="26"/>
      <c r="S320" s="27">
        <f t="shared" ref="S320" si="522">C320+K320</f>
        <v>5</v>
      </c>
      <c r="T320" s="28">
        <f t="shared" ref="T320" si="523">IFERROR(S320/Y320,0)</f>
        <v>1</v>
      </c>
      <c r="U320" s="28"/>
      <c r="V320" s="29">
        <f t="shared" ref="V320" si="524">F320+N320</f>
        <v>0</v>
      </c>
      <c r="W320" s="28">
        <f t="shared" ref="W320" si="525">IFERROR(V320/Y320,0)</f>
        <v>0</v>
      </c>
      <c r="X320" s="28"/>
      <c r="Y320" s="30">
        <f t="shared" ref="Y320" si="526">SUM(S320,V320)</f>
        <v>5</v>
      </c>
    </row>
    <row r="321" spans="1:26" s="1" customFormat="1" ht="11.25" customHeight="1" x14ac:dyDescent="0.25">
      <c r="A321" s="27"/>
      <c r="B321" s="27" t="s">
        <v>110</v>
      </c>
      <c r="C321" s="27">
        <v>11</v>
      </c>
      <c r="D321" s="28">
        <f t="shared" si="503"/>
        <v>0.44</v>
      </c>
      <c r="E321" s="28"/>
      <c r="F321" s="29">
        <v>14</v>
      </c>
      <c r="G321" s="28">
        <f t="shared" si="504"/>
        <v>0.56000000000000005</v>
      </c>
      <c r="H321" s="28"/>
      <c r="I321" s="30">
        <f>SUM(C321,F321)</f>
        <v>25</v>
      </c>
      <c r="J321" s="27"/>
      <c r="K321" s="27"/>
      <c r="L321" s="40"/>
      <c r="M321" s="28"/>
      <c r="N321" s="29"/>
      <c r="O321" s="40"/>
      <c r="P321" s="28"/>
      <c r="Q321" s="30">
        <f t="shared" ref="Q321:Q322" si="527">SUM(K321,N321)</f>
        <v>0</v>
      </c>
      <c r="R321" s="26"/>
      <c r="S321" s="27">
        <f t="shared" ref="S321:S322" si="528">C321+K321</f>
        <v>11</v>
      </c>
      <c r="T321" s="28">
        <f t="shared" si="506"/>
        <v>0.44</v>
      </c>
      <c r="U321" s="28"/>
      <c r="V321" s="29">
        <f t="shared" ref="V321:V322" si="529">F321+N321</f>
        <v>14</v>
      </c>
      <c r="W321" s="28">
        <f t="shared" si="508"/>
        <v>0.56000000000000005</v>
      </c>
      <c r="X321" s="28"/>
      <c r="Y321" s="30">
        <f t="shared" ref="Y321:Y322" si="530">SUM(S321,V321)</f>
        <v>25</v>
      </c>
    </row>
    <row r="322" spans="1:26" s="1" customFormat="1" ht="11.25" customHeight="1" x14ac:dyDescent="0.25">
      <c r="A322" s="27"/>
      <c r="B322" s="27" t="s">
        <v>111</v>
      </c>
      <c r="C322" s="27">
        <v>54</v>
      </c>
      <c r="D322" s="28">
        <f t="shared" si="503"/>
        <v>0.47787610619469029</v>
      </c>
      <c r="E322" s="28"/>
      <c r="F322" s="29">
        <v>59</v>
      </c>
      <c r="G322" s="28">
        <f t="shared" si="504"/>
        <v>0.52212389380530977</v>
      </c>
      <c r="H322" s="28"/>
      <c r="I322" s="30">
        <f>SUM(C322,F322)</f>
        <v>113</v>
      </c>
      <c r="J322" s="27"/>
      <c r="K322" s="27"/>
      <c r="L322" s="40"/>
      <c r="M322" s="28"/>
      <c r="N322" s="29"/>
      <c r="O322" s="40"/>
      <c r="P322" s="28"/>
      <c r="Q322" s="30">
        <f t="shared" si="527"/>
        <v>0</v>
      </c>
      <c r="R322" s="26"/>
      <c r="S322" s="27">
        <f t="shared" si="528"/>
        <v>54</v>
      </c>
      <c r="T322" s="28">
        <f t="shared" si="506"/>
        <v>0.47787610619469029</v>
      </c>
      <c r="U322" s="28"/>
      <c r="V322" s="29">
        <f t="shared" si="529"/>
        <v>59</v>
      </c>
      <c r="W322" s="28">
        <f t="shared" si="508"/>
        <v>0.52212389380530977</v>
      </c>
      <c r="X322" s="28"/>
      <c r="Y322" s="30">
        <f t="shared" si="530"/>
        <v>113</v>
      </c>
    </row>
    <row r="323" spans="1:26" s="1" customFormat="1" ht="9" customHeight="1" x14ac:dyDescent="0.25">
      <c r="A323" s="27"/>
      <c r="B323" s="27"/>
      <c r="C323" s="27"/>
      <c r="D323" s="28"/>
      <c r="E323" s="28"/>
      <c r="F323" s="29"/>
      <c r="G323" s="28"/>
      <c r="H323" s="28"/>
      <c r="I323" s="30"/>
      <c r="J323" s="27"/>
      <c r="K323" s="27"/>
      <c r="L323" s="40"/>
      <c r="M323" s="28"/>
      <c r="N323" s="29"/>
      <c r="O323" s="40"/>
      <c r="P323" s="28"/>
      <c r="Q323" s="30"/>
      <c r="R323" s="26"/>
      <c r="S323" s="27"/>
      <c r="T323" s="28"/>
      <c r="U323" s="28"/>
      <c r="V323" s="29"/>
      <c r="W323" s="28"/>
      <c r="X323" s="28"/>
      <c r="Y323" s="30"/>
    </row>
    <row r="324" spans="1:26" s="2" customFormat="1" ht="11.25" customHeight="1" x14ac:dyDescent="0.25">
      <c r="A324" s="14"/>
      <c r="B324" s="47" t="s">
        <v>199</v>
      </c>
      <c r="C324" s="14">
        <f>SUM(C319:C323)</f>
        <v>117</v>
      </c>
      <c r="D324" s="28">
        <f t="shared" si="503"/>
        <v>0.61256544502617805</v>
      </c>
      <c r="E324" s="28"/>
      <c r="F324" s="6">
        <f>SUM(F319:F323)</f>
        <v>74</v>
      </c>
      <c r="G324" s="28">
        <f t="shared" si="504"/>
        <v>0.38743455497382201</v>
      </c>
      <c r="H324" s="28"/>
      <c r="I324" s="8">
        <f>SUM(C324,F324)</f>
        <v>191</v>
      </c>
      <c r="J324" s="27"/>
      <c r="K324" s="14"/>
      <c r="L324" s="40"/>
      <c r="M324" s="28"/>
      <c r="N324" s="6"/>
      <c r="O324" s="40"/>
      <c r="P324" s="28"/>
      <c r="Q324" s="8">
        <f t="shared" ref="Q324" si="531">SUM(K324,N324)</f>
        <v>0</v>
      </c>
      <c r="R324" s="26"/>
      <c r="S324" s="14">
        <f t="shared" ref="S324" si="532">C324+K324</f>
        <v>117</v>
      </c>
      <c r="T324" s="28">
        <f t="shared" si="506"/>
        <v>0.61256544502617805</v>
      </c>
      <c r="U324" s="28"/>
      <c r="V324" s="6">
        <f t="shared" ref="V324" si="533">F324+N324</f>
        <v>74</v>
      </c>
      <c r="W324" s="28">
        <f t="shared" si="508"/>
        <v>0.38743455497382201</v>
      </c>
      <c r="X324" s="28"/>
      <c r="Y324" s="8">
        <f t="shared" ref="Y324" si="534">SUM(S324,V324)</f>
        <v>191</v>
      </c>
      <c r="Z324" s="1"/>
    </row>
    <row r="325" spans="1:26" s="1" customFormat="1" ht="9" customHeight="1" x14ac:dyDescent="0.25">
      <c r="A325" s="33"/>
      <c r="B325" s="27"/>
      <c r="C325" s="27"/>
      <c r="D325" s="28"/>
      <c r="E325" s="28"/>
      <c r="F325" s="29"/>
      <c r="G325" s="28"/>
      <c r="H325" s="28"/>
      <c r="I325" s="30"/>
      <c r="J325" s="27"/>
      <c r="K325" s="27"/>
      <c r="L325" s="40"/>
      <c r="M325" s="28"/>
      <c r="N325" s="29"/>
      <c r="O325" s="40"/>
      <c r="P325" s="28"/>
      <c r="Q325" s="30"/>
      <c r="R325" s="26"/>
      <c r="S325" s="27"/>
      <c r="T325" s="28"/>
      <c r="U325" s="28"/>
      <c r="V325" s="29"/>
      <c r="W325" s="28"/>
      <c r="X325" s="28"/>
      <c r="Y325" s="30"/>
    </row>
    <row r="326" spans="1:26" s="1" customFormat="1" ht="11" x14ac:dyDescent="0.25">
      <c r="A326" s="34" t="s">
        <v>222</v>
      </c>
      <c r="B326" s="27"/>
      <c r="C326" s="27"/>
      <c r="D326" s="28"/>
      <c r="E326" s="28"/>
      <c r="F326" s="29"/>
      <c r="G326" s="28"/>
      <c r="H326" s="28"/>
      <c r="I326" s="30"/>
      <c r="J326" s="27"/>
      <c r="K326" s="27"/>
      <c r="L326" s="40"/>
      <c r="M326" s="28"/>
      <c r="N326" s="29"/>
      <c r="O326" s="40"/>
      <c r="P326" s="28"/>
      <c r="Q326" s="30"/>
      <c r="R326" s="26"/>
      <c r="S326" s="27"/>
      <c r="T326" s="28"/>
      <c r="U326" s="28"/>
      <c r="V326" s="29"/>
      <c r="W326" s="28"/>
      <c r="X326" s="28"/>
      <c r="Y326" s="30"/>
    </row>
    <row r="327" spans="1:26" s="1" customFormat="1" ht="11.25" customHeight="1" x14ac:dyDescent="0.25">
      <c r="A327" s="14"/>
      <c r="B327" s="27" t="s">
        <v>114</v>
      </c>
      <c r="C327" s="27"/>
      <c r="D327" s="28"/>
      <c r="E327" s="28"/>
      <c r="F327" s="29"/>
      <c r="G327" s="28"/>
      <c r="H327" s="28"/>
      <c r="I327" s="30"/>
      <c r="J327" s="27"/>
      <c r="K327" s="27"/>
      <c r="L327" s="40"/>
      <c r="M327" s="28"/>
      <c r="N327" s="29"/>
      <c r="O327" s="40"/>
      <c r="P327" s="28"/>
      <c r="Q327" s="30"/>
      <c r="R327" s="26"/>
      <c r="S327" s="27"/>
      <c r="T327" s="28"/>
      <c r="U327" s="28"/>
      <c r="V327" s="29"/>
      <c r="W327" s="28"/>
      <c r="X327" s="28"/>
      <c r="Y327" s="30"/>
    </row>
    <row r="328" spans="1:26" s="1" customFormat="1" ht="11.25" customHeight="1" x14ac:dyDescent="0.25">
      <c r="A328" s="27"/>
      <c r="B328" s="23" t="s">
        <v>115</v>
      </c>
      <c r="C328" s="27">
        <v>14</v>
      </c>
      <c r="D328" s="28">
        <f t="shared" si="503"/>
        <v>1</v>
      </c>
      <c r="E328" s="28"/>
      <c r="F328" s="29">
        <v>0</v>
      </c>
      <c r="G328" s="28">
        <f t="shared" si="504"/>
        <v>0</v>
      </c>
      <c r="H328" s="28"/>
      <c r="I328" s="30">
        <f t="shared" ref="I328:I330" si="535">SUM(C328,F328)</f>
        <v>14</v>
      </c>
      <c r="J328" s="27"/>
      <c r="K328" s="27"/>
      <c r="L328" s="40"/>
      <c r="M328" s="28"/>
      <c r="N328" s="29"/>
      <c r="O328" s="40"/>
      <c r="P328" s="28"/>
      <c r="Q328" s="30">
        <f t="shared" ref="Q328:Q330" si="536">SUM(K328,N328)</f>
        <v>0</v>
      </c>
      <c r="R328" s="26"/>
      <c r="S328" s="27">
        <f t="shared" ref="S328:S330" si="537">C328+K328</f>
        <v>14</v>
      </c>
      <c r="T328" s="28">
        <f t="shared" si="506"/>
        <v>1</v>
      </c>
      <c r="U328" s="28"/>
      <c r="V328" s="29">
        <f t="shared" ref="V328:V330" si="538">F328+N328</f>
        <v>0</v>
      </c>
      <c r="W328" s="28">
        <f t="shared" si="508"/>
        <v>0</v>
      </c>
      <c r="X328" s="28"/>
      <c r="Y328" s="30">
        <f t="shared" ref="Y328:Y330" si="539">SUM(S328,V328)</f>
        <v>14</v>
      </c>
    </row>
    <row r="329" spans="1:26" s="1" customFormat="1" ht="11.25" customHeight="1" x14ac:dyDescent="0.25">
      <c r="A329" s="27"/>
      <c r="B329" s="23" t="s">
        <v>116</v>
      </c>
      <c r="C329" s="27">
        <v>220</v>
      </c>
      <c r="D329" s="28">
        <f t="shared" si="503"/>
        <v>0.8527131782945736</v>
      </c>
      <c r="E329" s="28"/>
      <c r="F329" s="29">
        <v>38</v>
      </c>
      <c r="G329" s="28">
        <f t="shared" si="504"/>
        <v>0.14728682170542637</v>
      </c>
      <c r="H329" s="28"/>
      <c r="I329" s="30">
        <f t="shared" si="535"/>
        <v>258</v>
      </c>
      <c r="J329" s="27"/>
      <c r="K329" s="27"/>
      <c r="L329" s="40"/>
      <c r="M329" s="28"/>
      <c r="N329" s="29"/>
      <c r="O329" s="40"/>
      <c r="P329" s="28"/>
      <c r="Q329" s="30">
        <f t="shared" si="536"/>
        <v>0</v>
      </c>
      <c r="R329" s="26"/>
      <c r="S329" s="27">
        <f t="shared" si="537"/>
        <v>220</v>
      </c>
      <c r="T329" s="28">
        <f t="shared" si="506"/>
        <v>0.8527131782945736</v>
      </c>
      <c r="U329" s="28"/>
      <c r="V329" s="29">
        <f t="shared" si="538"/>
        <v>38</v>
      </c>
      <c r="W329" s="28">
        <f t="shared" si="508"/>
        <v>0.14728682170542637</v>
      </c>
      <c r="X329" s="28"/>
      <c r="Y329" s="30">
        <f t="shared" si="539"/>
        <v>258</v>
      </c>
    </row>
    <row r="330" spans="1:26" s="1" customFormat="1" ht="11.25" customHeight="1" x14ac:dyDescent="0.25">
      <c r="A330" s="27"/>
      <c r="B330" s="27" t="s">
        <v>153</v>
      </c>
      <c r="C330" s="27">
        <v>40</v>
      </c>
      <c r="D330" s="28">
        <f t="shared" si="503"/>
        <v>0.93023255813953487</v>
      </c>
      <c r="E330" s="28"/>
      <c r="F330" s="29">
        <v>3</v>
      </c>
      <c r="G330" s="28">
        <f t="shared" si="504"/>
        <v>6.9767441860465115E-2</v>
      </c>
      <c r="H330" s="28"/>
      <c r="I330" s="30">
        <f t="shared" si="535"/>
        <v>43</v>
      </c>
      <c r="J330" s="27"/>
      <c r="K330" s="27"/>
      <c r="L330" s="40"/>
      <c r="M330" s="28"/>
      <c r="N330" s="29"/>
      <c r="O330" s="40"/>
      <c r="P330" s="28"/>
      <c r="Q330" s="30">
        <f t="shared" si="536"/>
        <v>0</v>
      </c>
      <c r="R330" s="26"/>
      <c r="S330" s="27">
        <f t="shared" si="537"/>
        <v>40</v>
      </c>
      <c r="T330" s="28">
        <f t="shared" si="506"/>
        <v>0.93023255813953487</v>
      </c>
      <c r="U330" s="28"/>
      <c r="V330" s="29">
        <f t="shared" si="538"/>
        <v>3</v>
      </c>
      <c r="W330" s="28">
        <f t="shared" si="508"/>
        <v>6.9767441860465115E-2</v>
      </c>
      <c r="X330" s="28"/>
      <c r="Y330" s="30">
        <f t="shared" si="539"/>
        <v>43</v>
      </c>
    </row>
    <row r="331" spans="1:26" s="1" customFormat="1" ht="9" customHeight="1" x14ac:dyDescent="0.25">
      <c r="A331" s="27"/>
      <c r="B331" s="27"/>
      <c r="C331" s="27"/>
      <c r="D331" s="28"/>
      <c r="E331" s="28"/>
      <c r="F331" s="29"/>
      <c r="G331" s="28"/>
      <c r="H331" s="28"/>
      <c r="I331" s="30"/>
      <c r="J331" s="27"/>
      <c r="K331" s="27"/>
      <c r="L331" s="40"/>
      <c r="M331" s="28"/>
      <c r="N331" s="29"/>
      <c r="O331" s="40"/>
      <c r="P331" s="28"/>
      <c r="Q331" s="30"/>
      <c r="R331" s="26"/>
      <c r="S331" s="27"/>
      <c r="T331" s="28"/>
      <c r="U331" s="28"/>
      <c r="V331" s="29"/>
      <c r="W331" s="28"/>
      <c r="X331" s="28"/>
      <c r="Y331" s="30"/>
    </row>
    <row r="332" spans="1:26" s="19" customFormat="1" ht="11.25" customHeight="1" x14ac:dyDescent="0.25">
      <c r="A332" s="14"/>
      <c r="B332" s="47" t="s">
        <v>199</v>
      </c>
      <c r="C332" s="14">
        <f>SUM(C328:C331)</f>
        <v>274</v>
      </c>
      <c r="D332" s="28">
        <f t="shared" si="503"/>
        <v>0.86984126984126986</v>
      </c>
      <c r="E332" s="28"/>
      <c r="F332" s="6">
        <f>SUM(F328:F331)</f>
        <v>41</v>
      </c>
      <c r="G332" s="28">
        <f t="shared" si="504"/>
        <v>0.13015873015873017</v>
      </c>
      <c r="H332" s="28"/>
      <c r="I332" s="8">
        <f t="shared" ref="I332" si="540">SUM(C332,F332)</f>
        <v>315</v>
      </c>
      <c r="J332" s="27"/>
      <c r="K332" s="14"/>
      <c r="L332" s="40"/>
      <c r="M332" s="28"/>
      <c r="N332" s="6"/>
      <c r="O332" s="40"/>
      <c r="P332" s="28"/>
      <c r="Q332" s="8">
        <f t="shared" ref="Q332" si="541">SUM(K332,N332)</f>
        <v>0</v>
      </c>
      <c r="R332" s="26"/>
      <c r="S332" s="14">
        <f t="shared" ref="S332" si="542">C332+K332</f>
        <v>274</v>
      </c>
      <c r="T332" s="28">
        <f t="shared" si="506"/>
        <v>0.86984126984126986</v>
      </c>
      <c r="U332" s="28"/>
      <c r="V332" s="6">
        <f t="shared" ref="V332" si="543">F332+N332</f>
        <v>41</v>
      </c>
      <c r="W332" s="28">
        <f t="shared" si="508"/>
        <v>0.13015873015873017</v>
      </c>
      <c r="X332" s="28"/>
      <c r="Y332" s="8">
        <f t="shared" ref="Y332" si="544">SUM(S332,V332)</f>
        <v>315</v>
      </c>
      <c r="Z332" s="1"/>
    </row>
    <row r="333" spans="1:26" s="1" customFormat="1" ht="9" customHeight="1" x14ac:dyDescent="0.25">
      <c r="A333" s="33"/>
      <c r="B333" s="27"/>
      <c r="C333" s="27"/>
      <c r="D333" s="28"/>
      <c r="E333" s="28"/>
      <c r="F333" s="29"/>
      <c r="G333" s="28"/>
      <c r="H333" s="28"/>
      <c r="I333" s="30"/>
      <c r="J333" s="27"/>
      <c r="K333" s="27"/>
      <c r="L333" s="40"/>
      <c r="M333" s="28"/>
      <c r="N333" s="29"/>
      <c r="O333" s="40"/>
      <c r="P333" s="28"/>
      <c r="Q333" s="30"/>
      <c r="R333" s="26"/>
      <c r="S333" s="27"/>
      <c r="T333" s="28"/>
      <c r="U333" s="28"/>
      <c r="V333" s="29"/>
      <c r="W333" s="28"/>
      <c r="X333" s="28"/>
      <c r="Y333" s="30"/>
    </row>
    <row r="334" spans="1:26" s="1" customFormat="1" ht="11" x14ac:dyDescent="0.25">
      <c r="A334" s="34" t="s">
        <v>223</v>
      </c>
      <c r="B334" s="27"/>
      <c r="C334" s="27"/>
      <c r="D334" s="28"/>
      <c r="E334" s="28"/>
      <c r="F334" s="29"/>
      <c r="G334" s="28"/>
      <c r="H334" s="28"/>
      <c r="I334" s="30"/>
      <c r="J334" s="27"/>
      <c r="K334" s="27"/>
      <c r="L334" s="40"/>
      <c r="M334" s="28"/>
      <c r="N334" s="29"/>
      <c r="O334" s="40"/>
      <c r="P334" s="28"/>
      <c r="Q334" s="30"/>
      <c r="R334" s="26"/>
      <c r="S334" s="27"/>
      <c r="T334" s="28"/>
      <c r="U334" s="28"/>
      <c r="V334" s="29"/>
      <c r="W334" s="28"/>
      <c r="X334" s="28"/>
      <c r="Y334" s="30"/>
    </row>
    <row r="335" spans="1:26" s="1" customFormat="1" ht="11.25" customHeight="1" x14ac:dyDescent="0.25">
      <c r="A335" s="27"/>
      <c r="B335" s="27" t="s">
        <v>117</v>
      </c>
      <c r="C335" s="27">
        <v>31</v>
      </c>
      <c r="D335" s="28">
        <f t="shared" si="503"/>
        <v>0.63265306122448983</v>
      </c>
      <c r="E335" s="28"/>
      <c r="F335" s="29">
        <v>18</v>
      </c>
      <c r="G335" s="28">
        <f t="shared" si="504"/>
        <v>0.36734693877551022</v>
      </c>
      <c r="H335" s="28"/>
      <c r="I335" s="30">
        <f t="shared" ref="I335" si="545">SUM(C335,F335)</f>
        <v>49</v>
      </c>
      <c r="J335" s="27"/>
      <c r="K335" s="27"/>
      <c r="L335" s="40"/>
      <c r="M335" s="28"/>
      <c r="N335" s="29"/>
      <c r="O335" s="40"/>
      <c r="P335" s="28"/>
      <c r="Q335" s="30">
        <f t="shared" ref="Q335" si="546">SUM(K335,N335)</f>
        <v>0</v>
      </c>
      <c r="R335" s="26"/>
      <c r="S335" s="27">
        <f t="shared" ref="S335" si="547">C335+K335</f>
        <v>31</v>
      </c>
      <c r="T335" s="28">
        <f t="shared" si="506"/>
        <v>0.63265306122448983</v>
      </c>
      <c r="U335" s="28"/>
      <c r="V335" s="29">
        <f t="shared" ref="V335" si="548">F335+N335</f>
        <v>18</v>
      </c>
      <c r="W335" s="28">
        <f t="shared" si="508"/>
        <v>0.36734693877551022</v>
      </c>
      <c r="X335" s="28"/>
      <c r="Y335" s="30">
        <f t="shared" ref="Y335" si="549">SUM(S335,V335)</f>
        <v>49</v>
      </c>
    </row>
    <row r="336" spans="1:26" s="1" customFormat="1" ht="9" customHeight="1" x14ac:dyDescent="0.25">
      <c r="A336" s="27"/>
      <c r="B336" s="27"/>
      <c r="C336" s="27"/>
      <c r="D336" s="28"/>
      <c r="E336" s="28"/>
      <c r="F336" s="29"/>
      <c r="G336" s="28"/>
      <c r="H336" s="28"/>
      <c r="I336" s="30"/>
      <c r="J336" s="27"/>
      <c r="K336" s="27"/>
      <c r="L336" s="40"/>
      <c r="M336" s="28"/>
      <c r="N336" s="29"/>
      <c r="O336" s="40"/>
      <c r="P336" s="28"/>
      <c r="Q336" s="30"/>
      <c r="R336" s="26"/>
      <c r="S336" s="27"/>
      <c r="T336" s="28"/>
      <c r="U336" s="28"/>
      <c r="V336" s="29"/>
      <c r="W336" s="28"/>
      <c r="X336" s="28"/>
      <c r="Y336" s="30"/>
    </row>
    <row r="337" spans="1:26" s="19" customFormat="1" ht="11.25" customHeight="1" x14ac:dyDescent="0.25">
      <c r="A337" s="14"/>
      <c r="B337" s="47" t="s">
        <v>199</v>
      </c>
      <c r="C337" s="14">
        <f>SUM(C335:C336)</f>
        <v>31</v>
      </c>
      <c r="D337" s="28">
        <f t="shared" si="503"/>
        <v>0.63265306122448983</v>
      </c>
      <c r="E337" s="28"/>
      <c r="F337" s="6">
        <f>SUM(F335:F336)</f>
        <v>18</v>
      </c>
      <c r="G337" s="28">
        <f t="shared" si="504"/>
        <v>0.36734693877551022</v>
      </c>
      <c r="H337" s="28"/>
      <c r="I337" s="8">
        <f t="shared" ref="I337" si="550">SUM(C337,F337)</f>
        <v>49</v>
      </c>
      <c r="J337" s="27"/>
      <c r="K337" s="14"/>
      <c r="L337" s="40"/>
      <c r="M337" s="28"/>
      <c r="N337" s="6"/>
      <c r="O337" s="40"/>
      <c r="P337" s="28"/>
      <c r="Q337" s="8">
        <f t="shared" ref="Q337" si="551">SUM(K337,N337)</f>
        <v>0</v>
      </c>
      <c r="R337" s="26"/>
      <c r="S337" s="14">
        <f t="shared" ref="S337" si="552">C337+K337</f>
        <v>31</v>
      </c>
      <c r="T337" s="28">
        <f t="shared" si="506"/>
        <v>0.63265306122448983</v>
      </c>
      <c r="U337" s="28"/>
      <c r="V337" s="6">
        <f t="shared" ref="V337" si="553">F337+N337</f>
        <v>18</v>
      </c>
      <c r="W337" s="28">
        <f t="shared" si="508"/>
        <v>0.36734693877551022</v>
      </c>
      <c r="X337" s="28"/>
      <c r="Y337" s="8">
        <f t="shared" ref="Y337" si="554">SUM(S337,V337)</f>
        <v>49</v>
      </c>
      <c r="Z337" s="1"/>
    </row>
    <row r="338" spans="1:26" s="19" customFormat="1" ht="9" customHeight="1" x14ac:dyDescent="0.25">
      <c r="A338" s="14"/>
      <c r="B338" s="47"/>
      <c r="C338" s="14"/>
      <c r="D338" s="28"/>
      <c r="E338" s="28"/>
      <c r="F338" s="6"/>
      <c r="G338" s="28"/>
      <c r="H338" s="28"/>
      <c r="I338" s="8"/>
      <c r="J338" s="27"/>
      <c r="K338" s="14"/>
      <c r="L338" s="40"/>
      <c r="M338" s="28"/>
      <c r="N338" s="6"/>
      <c r="O338" s="40"/>
      <c r="P338" s="28"/>
      <c r="Q338" s="8"/>
      <c r="R338" s="26"/>
      <c r="S338" s="14"/>
      <c r="T338" s="28"/>
      <c r="U338" s="28"/>
      <c r="V338" s="6"/>
      <c r="W338" s="28"/>
      <c r="X338" s="28"/>
      <c r="Y338" s="8"/>
      <c r="Z338" s="1"/>
    </row>
    <row r="339" spans="1:26" s="1" customFormat="1" ht="11" x14ac:dyDescent="0.25">
      <c r="A339" s="34" t="s">
        <v>224</v>
      </c>
      <c r="B339" s="27"/>
      <c r="C339" s="27"/>
      <c r="D339" s="28"/>
      <c r="E339" s="28"/>
      <c r="F339" s="29"/>
      <c r="G339" s="28"/>
      <c r="H339" s="28"/>
      <c r="I339" s="30"/>
      <c r="J339" s="27"/>
      <c r="K339" s="27"/>
      <c r="L339" s="40"/>
      <c r="M339" s="28"/>
      <c r="N339" s="29"/>
      <c r="O339" s="40"/>
      <c r="P339" s="28"/>
      <c r="Q339" s="30"/>
      <c r="R339" s="26"/>
      <c r="S339" s="27"/>
      <c r="T339" s="28"/>
      <c r="U339" s="28"/>
      <c r="V339" s="29"/>
      <c r="W339" s="28"/>
      <c r="X339" s="28"/>
      <c r="Y339" s="30"/>
    </row>
    <row r="340" spans="1:26" s="1" customFormat="1" ht="11" x14ac:dyDescent="0.25">
      <c r="A340" s="34"/>
      <c r="B340" s="27" t="s">
        <v>244</v>
      </c>
      <c r="C340" s="27">
        <v>11</v>
      </c>
      <c r="D340" s="28">
        <f t="shared" si="503"/>
        <v>0.6875</v>
      </c>
      <c r="E340" s="28"/>
      <c r="F340" s="29">
        <v>5</v>
      </c>
      <c r="G340" s="28">
        <f t="shared" si="504"/>
        <v>0.3125</v>
      </c>
      <c r="H340" s="28"/>
      <c r="I340" s="30">
        <f>SUM(C340,F340)</f>
        <v>16</v>
      </c>
      <c r="J340" s="27"/>
      <c r="K340" s="27"/>
      <c r="L340" s="40"/>
      <c r="M340" s="28"/>
      <c r="N340" s="29"/>
      <c r="O340" s="40"/>
      <c r="P340" s="28"/>
      <c r="Q340" s="30">
        <f>SUM(K340,N340)</f>
        <v>0</v>
      </c>
      <c r="R340" s="26"/>
      <c r="S340" s="27">
        <f t="shared" ref="S340" si="555">C340+K340</f>
        <v>11</v>
      </c>
      <c r="T340" s="28">
        <f t="shared" si="506"/>
        <v>0.6875</v>
      </c>
      <c r="U340" s="28"/>
      <c r="V340" s="29">
        <f t="shared" ref="V340" si="556">F340+N340</f>
        <v>5</v>
      </c>
      <c r="W340" s="28">
        <f t="shared" si="508"/>
        <v>0.3125</v>
      </c>
      <c r="X340" s="28"/>
      <c r="Y340" s="30">
        <f>SUM(S340,V340)</f>
        <v>16</v>
      </c>
    </row>
    <row r="341" spans="1:26" s="1" customFormat="1" ht="9" customHeight="1" x14ac:dyDescent="0.25">
      <c r="A341" s="27"/>
      <c r="B341" s="27"/>
      <c r="C341" s="27"/>
      <c r="D341" s="28"/>
      <c r="E341" s="28"/>
      <c r="F341" s="29"/>
      <c r="G341" s="28"/>
      <c r="H341" s="28"/>
      <c r="I341" s="30"/>
      <c r="J341" s="27"/>
      <c r="K341" s="27"/>
      <c r="L341" s="40"/>
      <c r="M341" s="28"/>
      <c r="N341" s="29"/>
      <c r="O341" s="40"/>
      <c r="P341" s="28"/>
      <c r="Q341" s="30"/>
      <c r="R341" s="26"/>
      <c r="S341" s="27"/>
      <c r="T341" s="28"/>
      <c r="U341" s="28"/>
      <c r="V341" s="29"/>
      <c r="W341" s="28"/>
      <c r="X341" s="28"/>
      <c r="Y341" s="30"/>
    </row>
    <row r="342" spans="1:26" s="19" customFormat="1" ht="11.25" customHeight="1" x14ac:dyDescent="0.25">
      <c r="A342" s="14"/>
      <c r="B342" s="47" t="s">
        <v>199</v>
      </c>
      <c r="C342" s="14">
        <f>SUM(C340:C341)</f>
        <v>11</v>
      </c>
      <c r="D342" s="28">
        <f t="shared" si="503"/>
        <v>0.6875</v>
      </c>
      <c r="E342" s="28"/>
      <c r="F342" s="14">
        <f>SUM(F340:F341)</f>
        <v>5</v>
      </c>
      <c r="G342" s="28">
        <f t="shared" si="504"/>
        <v>0.3125</v>
      </c>
      <c r="H342" s="28"/>
      <c r="I342" s="8">
        <f>SUM(C342,F342)</f>
        <v>16</v>
      </c>
      <c r="J342" s="27"/>
      <c r="K342" s="14"/>
      <c r="L342" s="40"/>
      <c r="M342" s="28"/>
      <c r="N342" s="14"/>
      <c r="O342" s="40"/>
      <c r="P342" s="28"/>
      <c r="Q342" s="8">
        <f>SUM(K342,N342)</f>
        <v>0</v>
      </c>
      <c r="R342" s="26"/>
      <c r="S342" s="14">
        <f t="shared" ref="S342" si="557">C342+K342</f>
        <v>11</v>
      </c>
      <c r="T342" s="28">
        <f t="shared" si="506"/>
        <v>0.6875</v>
      </c>
      <c r="U342" s="28"/>
      <c r="V342" s="6">
        <f t="shared" ref="V342" si="558">F342+N342</f>
        <v>5</v>
      </c>
      <c r="W342" s="28">
        <f t="shared" si="508"/>
        <v>0.3125</v>
      </c>
      <c r="X342" s="28"/>
      <c r="Y342" s="8">
        <f>SUM(S342,V342)</f>
        <v>16</v>
      </c>
      <c r="Z342" s="1"/>
    </row>
    <row r="343" spans="1:26" s="1" customFormat="1" ht="9" customHeight="1" x14ac:dyDescent="0.25">
      <c r="A343" s="33"/>
      <c r="B343" s="27"/>
      <c r="C343" s="27"/>
      <c r="D343" s="28"/>
      <c r="E343" s="28"/>
      <c r="F343" s="29"/>
      <c r="G343" s="28"/>
      <c r="H343" s="28"/>
      <c r="I343" s="30"/>
      <c r="J343" s="27"/>
      <c r="K343" s="27"/>
      <c r="L343" s="40"/>
      <c r="M343" s="28"/>
      <c r="N343" s="29"/>
      <c r="O343" s="40"/>
      <c r="P343" s="28"/>
      <c r="Q343" s="30"/>
      <c r="R343" s="26"/>
      <c r="S343" s="27"/>
      <c r="T343" s="28"/>
      <c r="U343" s="28"/>
      <c r="V343" s="29"/>
      <c r="W343" s="28"/>
      <c r="X343" s="28"/>
      <c r="Y343" s="30"/>
    </row>
    <row r="344" spans="1:26" s="1" customFormat="1" ht="11.25" customHeight="1" x14ac:dyDescent="0.25">
      <c r="A344" s="33"/>
      <c r="B344" s="47" t="s">
        <v>198</v>
      </c>
      <c r="C344" s="14">
        <f>C304+C309+C316+C324+C332+C337+C342</f>
        <v>488</v>
      </c>
      <c r="D344" s="28">
        <f t="shared" si="503"/>
        <v>0.74732006125574268</v>
      </c>
      <c r="E344" s="28"/>
      <c r="F344" s="14">
        <f>F304+F309+F316+F324+F332+F337+F342</f>
        <v>165</v>
      </c>
      <c r="G344" s="28">
        <f t="shared" si="504"/>
        <v>0.25267993874425726</v>
      </c>
      <c r="H344" s="28"/>
      <c r="I344" s="8">
        <f>SUM(C344,F344)</f>
        <v>653</v>
      </c>
      <c r="J344" s="27"/>
      <c r="K344" s="27"/>
      <c r="L344" s="40"/>
      <c r="M344" s="28"/>
      <c r="N344" s="29"/>
      <c r="O344" s="40"/>
      <c r="P344" s="28"/>
      <c r="Q344" s="8">
        <f>SUM(K344,N344)</f>
        <v>0</v>
      </c>
      <c r="R344" s="26"/>
      <c r="S344" s="14">
        <f>S304+S309+S316+S324+S332+S337+S342</f>
        <v>488</v>
      </c>
      <c r="T344" s="28">
        <f t="shared" si="506"/>
        <v>0.74732006125574268</v>
      </c>
      <c r="U344" s="28"/>
      <c r="V344" s="14">
        <f>V304+V309+V316+V324+V332+V337+V342</f>
        <v>165</v>
      </c>
      <c r="W344" s="28">
        <f t="shared" si="508"/>
        <v>0.25267993874425726</v>
      </c>
      <c r="X344" s="28"/>
      <c r="Y344" s="8">
        <f>S344+V344</f>
        <v>653</v>
      </c>
    </row>
    <row r="345" spans="1:26" s="2" customFormat="1" ht="10" customHeight="1" x14ac:dyDescent="0.25">
      <c r="A345" s="14"/>
      <c r="B345" s="47"/>
      <c r="C345" s="14"/>
      <c r="D345" s="28"/>
      <c r="E345" s="28"/>
      <c r="F345" s="14"/>
      <c r="G345" s="28"/>
      <c r="H345" s="28"/>
      <c r="I345" s="8"/>
      <c r="J345" s="27"/>
      <c r="K345" s="14"/>
      <c r="L345" s="40"/>
      <c r="M345" s="28"/>
      <c r="N345" s="14"/>
      <c r="O345" s="40"/>
      <c r="P345" s="28"/>
      <c r="Q345" s="8"/>
      <c r="R345" s="26"/>
      <c r="S345" s="14"/>
      <c r="T345" s="28"/>
      <c r="U345" s="28"/>
      <c r="V345" s="6"/>
      <c r="W345" s="28"/>
      <c r="X345" s="28"/>
      <c r="Y345" s="8"/>
      <c r="Z345" s="1"/>
    </row>
    <row r="346" spans="1:26" s="1" customFormat="1" ht="11.25" customHeight="1" x14ac:dyDescent="0.25">
      <c r="A346" s="14" t="s">
        <v>163</v>
      </c>
      <c r="B346" s="27"/>
      <c r="C346" s="27"/>
      <c r="D346" s="28"/>
      <c r="E346" s="28"/>
      <c r="F346" s="29"/>
      <c r="G346" s="28"/>
      <c r="H346" s="28"/>
      <c r="I346" s="30"/>
      <c r="J346" s="27"/>
      <c r="K346" s="27"/>
      <c r="L346" s="40"/>
      <c r="M346" s="28"/>
      <c r="N346" s="29"/>
      <c r="O346" s="40"/>
      <c r="P346" s="28"/>
      <c r="Q346" s="30"/>
      <c r="R346" s="26"/>
      <c r="S346" s="27"/>
      <c r="T346" s="28"/>
      <c r="U346" s="28"/>
      <c r="V346" s="29"/>
      <c r="W346" s="28"/>
      <c r="X346" s="28"/>
      <c r="Y346" s="30"/>
    </row>
    <row r="347" spans="1:26" s="1" customFormat="1" ht="11.25" customHeight="1" x14ac:dyDescent="0.25">
      <c r="A347" s="14"/>
      <c r="B347" s="27" t="s">
        <v>147</v>
      </c>
      <c r="C347" s="27"/>
      <c r="D347" s="28"/>
      <c r="E347" s="28"/>
      <c r="F347" s="29"/>
      <c r="G347" s="28"/>
      <c r="H347" s="28"/>
      <c r="I347" s="30"/>
      <c r="J347" s="27"/>
      <c r="K347" s="27"/>
      <c r="L347" s="40"/>
      <c r="M347" s="28"/>
      <c r="N347" s="29"/>
      <c r="O347" s="40"/>
      <c r="P347" s="28"/>
      <c r="Q347" s="30"/>
      <c r="R347" s="26"/>
      <c r="S347" s="27"/>
      <c r="T347" s="28"/>
      <c r="U347" s="28"/>
      <c r="V347" s="29"/>
      <c r="W347" s="28"/>
      <c r="X347" s="28"/>
      <c r="Y347" s="30"/>
    </row>
    <row r="348" spans="1:26" s="1" customFormat="1" ht="11.25" customHeight="1" x14ac:dyDescent="0.25">
      <c r="A348" s="27"/>
      <c r="B348" s="23" t="s">
        <v>109</v>
      </c>
      <c r="C348" s="27">
        <v>12</v>
      </c>
      <c r="D348" s="28">
        <f t="shared" si="503"/>
        <v>0.54545454545454541</v>
      </c>
      <c r="E348" s="28"/>
      <c r="F348" s="29">
        <v>10</v>
      </c>
      <c r="G348" s="28">
        <f t="shared" si="504"/>
        <v>0.45454545454545453</v>
      </c>
      <c r="H348" s="28"/>
      <c r="I348" s="30">
        <f t="shared" ref="I348:I358" si="559">SUM(C348,F348)</f>
        <v>22</v>
      </c>
      <c r="J348" s="27"/>
      <c r="K348" s="27"/>
      <c r="L348" s="40"/>
      <c r="M348" s="28"/>
      <c r="N348" s="29"/>
      <c r="O348" s="40"/>
      <c r="P348" s="28"/>
      <c r="Q348" s="30">
        <f t="shared" ref="Q348:Q351" si="560">SUM(K348,N348)</f>
        <v>0</v>
      </c>
      <c r="R348" s="26"/>
      <c r="S348" s="27">
        <f t="shared" ref="S348:S351" si="561">C348+K348</f>
        <v>12</v>
      </c>
      <c r="T348" s="28">
        <f t="shared" si="506"/>
        <v>0.54545454545454541</v>
      </c>
      <c r="U348" s="28"/>
      <c r="V348" s="29">
        <f t="shared" ref="V348:V351" si="562">F348+N348</f>
        <v>10</v>
      </c>
      <c r="W348" s="28">
        <f t="shared" si="508"/>
        <v>0.45454545454545453</v>
      </c>
      <c r="X348" s="28"/>
      <c r="Y348" s="30">
        <f t="shared" ref="Y348:Y351" si="563">SUM(S348,V348)</f>
        <v>22</v>
      </c>
    </row>
    <row r="349" spans="1:26" s="1" customFormat="1" ht="11.25" customHeight="1" x14ac:dyDescent="0.25">
      <c r="A349" s="27"/>
      <c r="B349" s="27" t="s">
        <v>152</v>
      </c>
      <c r="C349" s="27">
        <v>31</v>
      </c>
      <c r="D349" s="28">
        <f t="shared" si="503"/>
        <v>0.49206349206349204</v>
      </c>
      <c r="E349" s="28"/>
      <c r="F349" s="29">
        <v>32</v>
      </c>
      <c r="G349" s="28">
        <f t="shared" si="504"/>
        <v>0.50793650793650791</v>
      </c>
      <c r="H349" s="28"/>
      <c r="I349" s="30">
        <f t="shared" si="559"/>
        <v>63</v>
      </c>
      <c r="J349" s="27"/>
      <c r="K349" s="27"/>
      <c r="L349" s="40"/>
      <c r="M349" s="28"/>
      <c r="N349" s="29"/>
      <c r="O349" s="40"/>
      <c r="P349" s="28"/>
      <c r="Q349" s="30">
        <f t="shared" si="560"/>
        <v>0</v>
      </c>
      <c r="R349" s="26"/>
      <c r="S349" s="27">
        <f t="shared" si="561"/>
        <v>31</v>
      </c>
      <c r="T349" s="28">
        <f t="shared" si="506"/>
        <v>0.49206349206349204</v>
      </c>
      <c r="U349" s="28"/>
      <c r="V349" s="29">
        <f t="shared" si="562"/>
        <v>32</v>
      </c>
      <c r="W349" s="28">
        <f t="shared" si="508"/>
        <v>0.50793650793650791</v>
      </c>
      <c r="X349" s="28"/>
      <c r="Y349" s="30">
        <f t="shared" si="563"/>
        <v>63</v>
      </c>
    </row>
    <row r="350" spans="1:26" s="1" customFormat="1" ht="11.25" customHeight="1" x14ac:dyDescent="0.25">
      <c r="A350" s="27"/>
      <c r="B350" s="27" t="s">
        <v>193</v>
      </c>
      <c r="C350" s="27">
        <v>11</v>
      </c>
      <c r="D350" s="28">
        <f t="shared" si="503"/>
        <v>0.5</v>
      </c>
      <c r="E350" s="28"/>
      <c r="F350" s="29">
        <v>11</v>
      </c>
      <c r="G350" s="28">
        <f t="shared" si="504"/>
        <v>0.5</v>
      </c>
      <c r="H350" s="28"/>
      <c r="I350" s="30">
        <f t="shared" si="559"/>
        <v>22</v>
      </c>
      <c r="J350" s="27"/>
      <c r="K350" s="27"/>
      <c r="L350" s="40"/>
      <c r="M350" s="28"/>
      <c r="N350" s="29"/>
      <c r="O350" s="40"/>
      <c r="P350" s="28"/>
      <c r="Q350" s="30">
        <f t="shared" si="560"/>
        <v>0</v>
      </c>
      <c r="R350" s="26"/>
      <c r="S350" s="27">
        <f t="shared" si="561"/>
        <v>11</v>
      </c>
      <c r="T350" s="28">
        <f t="shared" si="506"/>
        <v>0.5</v>
      </c>
      <c r="U350" s="28"/>
      <c r="V350" s="29">
        <f t="shared" si="562"/>
        <v>11</v>
      </c>
      <c r="W350" s="28">
        <f t="shared" si="508"/>
        <v>0.5</v>
      </c>
      <c r="X350" s="28"/>
      <c r="Y350" s="30">
        <f t="shared" si="563"/>
        <v>22</v>
      </c>
    </row>
    <row r="351" spans="1:26" s="1" customFormat="1" ht="11.25" customHeight="1" x14ac:dyDescent="0.25">
      <c r="A351" s="27"/>
      <c r="B351" s="27" t="s">
        <v>164</v>
      </c>
      <c r="C351" s="27">
        <v>20</v>
      </c>
      <c r="D351" s="28">
        <f t="shared" si="503"/>
        <v>0.64516129032258063</v>
      </c>
      <c r="E351" s="28"/>
      <c r="F351" s="29">
        <v>11</v>
      </c>
      <c r="G351" s="28">
        <f t="shared" si="504"/>
        <v>0.35483870967741937</v>
      </c>
      <c r="H351" s="28"/>
      <c r="I351" s="30">
        <f t="shared" si="559"/>
        <v>31</v>
      </c>
      <c r="J351" s="27"/>
      <c r="K351" s="27"/>
      <c r="L351" s="40"/>
      <c r="M351" s="28"/>
      <c r="N351" s="29"/>
      <c r="O351" s="40"/>
      <c r="P351" s="28"/>
      <c r="Q351" s="30">
        <f t="shared" si="560"/>
        <v>0</v>
      </c>
      <c r="R351" s="26"/>
      <c r="S351" s="27">
        <f t="shared" si="561"/>
        <v>20</v>
      </c>
      <c r="T351" s="28">
        <f t="shared" si="506"/>
        <v>0.64516129032258063</v>
      </c>
      <c r="U351" s="28"/>
      <c r="V351" s="29">
        <f t="shared" si="562"/>
        <v>11</v>
      </c>
      <c r="W351" s="28">
        <f t="shared" si="508"/>
        <v>0.35483870967741937</v>
      </c>
      <c r="X351" s="28"/>
      <c r="Y351" s="30">
        <f t="shared" si="563"/>
        <v>31</v>
      </c>
    </row>
    <row r="352" spans="1:26" s="1" customFormat="1" ht="10" customHeight="1" x14ac:dyDescent="0.25">
      <c r="A352" s="14"/>
      <c r="B352" s="27"/>
      <c r="C352" s="27"/>
      <c r="D352" s="28"/>
      <c r="E352" s="28"/>
      <c r="F352" s="29"/>
      <c r="G352" s="28"/>
      <c r="H352" s="28"/>
      <c r="I352" s="30"/>
      <c r="J352" s="27"/>
      <c r="K352" s="27"/>
      <c r="L352" s="40"/>
      <c r="M352" s="28"/>
      <c r="N352" s="29"/>
      <c r="O352" s="40"/>
      <c r="P352" s="28"/>
      <c r="Q352" s="30"/>
      <c r="R352" s="26"/>
      <c r="S352" s="27"/>
      <c r="T352" s="28"/>
      <c r="U352" s="28"/>
      <c r="V352" s="29"/>
      <c r="W352" s="28"/>
      <c r="X352" s="28"/>
      <c r="Y352" s="30"/>
    </row>
    <row r="353" spans="1:26" s="2" customFormat="1" ht="11.25" customHeight="1" x14ac:dyDescent="0.25">
      <c r="A353" s="14"/>
      <c r="B353" s="47" t="s">
        <v>198</v>
      </c>
      <c r="C353" s="14">
        <f>SUM(C348:C351)</f>
        <v>74</v>
      </c>
      <c r="D353" s="28">
        <f t="shared" si="503"/>
        <v>0.53623188405797106</v>
      </c>
      <c r="E353" s="28"/>
      <c r="F353" s="6">
        <f>SUM(F348:F351)</f>
        <v>64</v>
      </c>
      <c r="G353" s="28">
        <f t="shared" si="504"/>
        <v>0.46376811594202899</v>
      </c>
      <c r="H353" s="28"/>
      <c r="I353" s="8">
        <f>SUM(C353,F353)</f>
        <v>138</v>
      </c>
      <c r="J353" s="27"/>
      <c r="K353" s="14"/>
      <c r="L353" s="40"/>
      <c r="M353" s="28"/>
      <c r="N353" s="6"/>
      <c r="O353" s="40"/>
      <c r="P353" s="28"/>
      <c r="Q353" s="8">
        <f>SUM(K353,N353)</f>
        <v>0</v>
      </c>
      <c r="R353" s="26"/>
      <c r="S353" s="14">
        <f>C353+K353</f>
        <v>74</v>
      </c>
      <c r="T353" s="28">
        <f t="shared" si="506"/>
        <v>0.53623188405797106</v>
      </c>
      <c r="U353" s="28"/>
      <c r="V353" s="6">
        <f>F353+N353</f>
        <v>64</v>
      </c>
      <c r="W353" s="28">
        <f t="shared" si="508"/>
        <v>0.46376811594202899</v>
      </c>
      <c r="X353" s="28"/>
      <c r="Y353" s="8">
        <f>SUM(S353,V353)</f>
        <v>138</v>
      </c>
      <c r="Z353" s="1"/>
    </row>
    <row r="354" spans="1:26" s="2" customFormat="1" ht="6.65" customHeight="1" x14ac:dyDescent="0.25">
      <c r="A354" s="14"/>
      <c r="B354" s="47"/>
      <c r="C354" s="14"/>
      <c r="D354" s="28"/>
      <c r="E354" s="28"/>
      <c r="F354" s="6"/>
      <c r="G354" s="28"/>
      <c r="H354" s="28"/>
      <c r="I354" s="8"/>
      <c r="J354" s="27"/>
      <c r="K354" s="14"/>
      <c r="L354" s="40"/>
      <c r="M354" s="28"/>
      <c r="N354" s="6"/>
      <c r="O354" s="40"/>
      <c r="P354" s="28"/>
      <c r="Q354" s="8"/>
      <c r="R354" s="26"/>
      <c r="S354" s="14"/>
      <c r="T354" s="28"/>
      <c r="U354" s="28"/>
      <c r="V354" s="6"/>
      <c r="W354" s="28"/>
      <c r="X354" s="28"/>
      <c r="Y354" s="8"/>
      <c r="Z354" s="1"/>
    </row>
    <row r="355" spans="1:26" s="1" customFormat="1" ht="11.25" customHeight="1" x14ac:dyDescent="0.25">
      <c r="A355" s="14" t="s">
        <v>11</v>
      </c>
      <c r="B355" s="27"/>
      <c r="C355" s="27"/>
      <c r="D355" s="28"/>
      <c r="E355" s="28"/>
      <c r="F355" s="29"/>
      <c r="G355" s="28"/>
      <c r="H355" s="28"/>
      <c r="I355" s="30"/>
      <c r="J355" s="27"/>
      <c r="K355" s="27"/>
      <c r="L355" s="40"/>
      <c r="M355" s="28"/>
      <c r="N355" s="29"/>
      <c r="O355" s="40"/>
      <c r="P355" s="28"/>
      <c r="Q355" s="30"/>
      <c r="R355" s="26"/>
      <c r="S355" s="27"/>
      <c r="T355" s="28"/>
      <c r="U355" s="28"/>
      <c r="V355" s="29"/>
      <c r="W355" s="28"/>
      <c r="X355" s="28"/>
      <c r="Y355" s="30"/>
    </row>
    <row r="356" spans="1:26" s="1" customFormat="1" ht="11.25" customHeight="1" x14ac:dyDescent="0.25">
      <c r="A356" s="14"/>
      <c r="B356" s="27" t="s">
        <v>166</v>
      </c>
      <c r="C356" s="27">
        <v>46</v>
      </c>
      <c r="D356" s="28">
        <f t="shared" si="503"/>
        <v>0.4946236559139785</v>
      </c>
      <c r="E356" s="28"/>
      <c r="F356" s="29">
        <v>47</v>
      </c>
      <c r="G356" s="28">
        <f t="shared" si="504"/>
        <v>0.5053763440860215</v>
      </c>
      <c r="H356" s="28"/>
      <c r="I356" s="30">
        <f t="shared" si="559"/>
        <v>93</v>
      </c>
      <c r="J356" s="27"/>
      <c r="K356" s="27"/>
      <c r="L356" s="40"/>
      <c r="M356" s="28"/>
      <c r="N356" s="29"/>
      <c r="O356" s="40"/>
      <c r="P356" s="28"/>
      <c r="Q356" s="30">
        <f t="shared" ref="Q356" si="564">SUM(K356,N356)</f>
        <v>0</v>
      </c>
      <c r="R356" s="26"/>
      <c r="S356" s="27">
        <f t="shared" ref="S356:S358" si="565">C356+K356</f>
        <v>46</v>
      </c>
      <c r="T356" s="28">
        <f t="shared" si="506"/>
        <v>0.4946236559139785</v>
      </c>
      <c r="U356" s="28"/>
      <c r="V356" s="29">
        <f t="shared" ref="V356:V358" si="566">F356+N356</f>
        <v>47</v>
      </c>
      <c r="W356" s="28">
        <f t="shared" si="508"/>
        <v>0.5053763440860215</v>
      </c>
      <c r="X356" s="28"/>
      <c r="Y356" s="30">
        <f t="shared" ref="Y356" si="567">SUM(S356,V356)</f>
        <v>93</v>
      </c>
    </row>
    <row r="357" spans="1:26" s="1" customFormat="1" ht="9" customHeight="1" x14ac:dyDescent="0.25">
      <c r="A357" s="27"/>
      <c r="B357" s="27"/>
      <c r="C357" s="27"/>
      <c r="D357" s="28"/>
      <c r="E357" s="28"/>
      <c r="F357" s="29"/>
      <c r="G357" s="28"/>
      <c r="H357" s="28"/>
      <c r="I357" s="30"/>
      <c r="J357" s="27"/>
      <c r="K357" s="27"/>
      <c r="L357" s="40"/>
      <c r="M357" s="28"/>
      <c r="N357" s="29"/>
      <c r="O357" s="40"/>
      <c r="P357" s="28"/>
      <c r="Q357" s="30"/>
      <c r="R357" s="26"/>
      <c r="S357" s="27"/>
      <c r="T357" s="28"/>
      <c r="U357" s="28"/>
      <c r="V357" s="29"/>
      <c r="W357" s="28"/>
      <c r="X357" s="28"/>
      <c r="Y357" s="30"/>
    </row>
    <row r="358" spans="1:26" s="2" customFormat="1" ht="11.25" customHeight="1" x14ac:dyDescent="0.25">
      <c r="A358" s="14"/>
      <c r="B358" s="47" t="s">
        <v>198</v>
      </c>
      <c r="C358" s="14">
        <f>SUM(C356:C357)</f>
        <v>46</v>
      </c>
      <c r="D358" s="28">
        <f t="shared" si="503"/>
        <v>0.4946236559139785</v>
      </c>
      <c r="E358" s="28"/>
      <c r="F358" s="6">
        <f>SUM(F356:F357)</f>
        <v>47</v>
      </c>
      <c r="G358" s="28">
        <f t="shared" si="504"/>
        <v>0.5053763440860215</v>
      </c>
      <c r="H358" s="28"/>
      <c r="I358" s="8">
        <f t="shared" si="559"/>
        <v>93</v>
      </c>
      <c r="J358" s="27"/>
      <c r="K358" s="14"/>
      <c r="L358" s="40"/>
      <c r="M358" s="28"/>
      <c r="N358" s="6"/>
      <c r="O358" s="40"/>
      <c r="P358" s="28"/>
      <c r="Q358" s="8">
        <f t="shared" ref="Q358" si="568">SUM(K358,N358)</f>
        <v>0</v>
      </c>
      <c r="R358" s="26"/>
      <c r="S358" s="14">
        <f t="shared" si="565"/>
        <v>46</v>
      </c>
      <c r="T358" s="28">
        <f t="shared" si="506"/>
        <v>0.4946236559139785</v>
      </c>
      <c r="U358" s="28"/>
      <c r="V358" s="6">
        <f t="shared" si="566"/>
        <v>47</v>
      </c>
      <c r="W358" s="28">
        <f t="shared" si="508"/>
        <v>0.5053763440860215</v>
      </c>
      <c r="X358" s="28"/>
      <c r="Y358" s="8">
        <f t="shared" ref="Y358" si="569">SUM(S358,V358)</f>
        <v>93</v>
      </c>
      <c r="Z358" s="1"/>
    </row>
    <row r="359" spans="1:26" s="1" customFormat="1" ht="9" customHeight="1" x14ac:dyDescent="0.25">
      <c r="A359" s="33"/>
      <c r="B359" s="27"/>
      <c r="C359" s="27"/>
      <c r="D359" s="28"/>
      <c r="E359" s="28"/>
      <c r="F359" s="29"/>
      <c r="G359" s="28"/>
      <c r="H359" s="28"/>
      <c r="I359" s="30"/>
      <c r="J359" s="27"/>
      <c r="K359" s="27"/>
      <c r="L359" s="40"/>
      <c r="M359" s="28"/>
      <c r="N359" s="29"/>
      <c r="O359" s="40"/>
      <c r="P359" s="28"/>
      <c r="Q359" s="30"/>
      <c r="R359" s="26"/>
      <c r="S359" s="27"/>
      <c r="T359" s="28"/>
      <c r="U359" s="28"/>
      <c r="V359" s="29"/>
      <c r="W359" s="28"/>
      <c r="X359" s="28"/>
      <c r="Y359" s="30"/>
    </row>
    <row r="360" spans="1:26" s="1" customFormat="1" ht="11.25" customHeight="1" x14ac:dyDescent="0.25">
      <c r="A360" s="14" t="s">
        <v>154</v>
      </c>
      <c r="B360" s="27"/>
      <c r="C360" s="27"/>
      <c r="D360" s="28"/>
      <c r="E360" s="28"/>
      <c r="F360" s="29"/>
      <c r="G360" s="28"/>
      <c r="H360" s="28"/>
      <c r="I360" s="30"/>
      <c r="J360" s="27"/>
      <c r="K360" s="27"/>
      <c r="L360" s="40"/>
      <c r="M360" s="28"/>
      <c r="N360" s="29"/>
      <c r="O360" s="40"/>
      <c r="P360" s="28"/>
      <c r="Q360" s="30"/>
      <c r="R360" s="26"/>
      <c r="S360" s="27"/>
      <c r="T360" s="28"/>
      <c r="U360" s="28"/>
      <c r="V360" s="29"/>
      <c r="W360" s="28"/>
      <c r="X360" s="28"/>
      <c r="Y360" s="30"/>
    </row>
    <row r="361" spans="1:26" s="1" customFormat="1" ht="11.25" customHeight="1" x14ac:dyDescent="0.25">
      <c r="A361" s="14"/>
      <c r="B361" s="27" t="s">
        <v>168</v>
      </c>
      <c r="C361" s="27">
        <v>0</v>
      </c>
      <c r="D361" s="28">
        <f t="shared" si="503"/>
        <v>0</v>
      </c>
      <c r="E361" s="28"/>
      <c r="F361" s="29">
        <v>4</v>
      </c>
      <c r="G361" s="28">
        <f t="shared" si="504"/>
        <v>1</v>
      </c>
      <c r="H361" s="28"/>
      <c r="I361" s="30">
        <f t="shared" ref="I361:I396" si="570">SUM(C361,F361)</f>
        <v>4</v>
      </c>
      <c r="J361" s="27"/>
      <c r="K361" s="27"/>
      <c r="L361" s="40"/>
      <c r="M361" s="28"/>
      <c r="N361" s="29"/>
      <c r="O361" s="40"/>
      <c r="P361" s="28"/>
      <c r="Q361" s="30">
        <f t="shared" ref="Q361:Q366" si="571">SUM(K361,N361)</f>
        <v>0</v>
      </c>
      <c r="R361" s="26"/>
      <c r="S361" s="27">
        <f t="shared" ref="S361:S368" si="572">C361+K361</f>
        <v>0</v>
      </c>
      <c r="T361" s="28">
        <f t="shared" si="506"/>
        <v>0</v>
      </c>
      <c r="U361" s="28"/>
      <c r="V361" s="29">
        <f t="shared" ref="V361:V368" si="573">F361+N361</f>
        <v>4</v>
      </c>
      <c r="W361" s="28">
        <f t="shared" si="508"/>
        <v>1</v>
      </c>
      <c r="X361" s="28"/>
      <c r="Y361" s="30">
        <f t="shared" ref="Y361:Y366" si="574">SUM(S361,V361)</f>
        <v>4</v>
      </c>
    </row>
    <row r="362" spans="1:26" s="1" customFormat="1" ht="11.25" customHeight="1" x14ac:dyDescent="0.25">
      <c r="A362" s="27"/>
      <c r="B362" s="27" t="s">
        <v>112</v>
      </c>
      <c r="C362" s="27">
        <v>11</v>
      </c>
      <c r="D362" s="28">
        <f t="shared" si="503"/>
        <v>0.55000000000000004</v>
      </c>
      <c r="E362" s="28"/>
      <c r="F362" s="29">
        <v>9</v>
      </c>
      <c r="G362" s="28">
        <f t="shared" si="504"/>
        <v>0.45</v>
      </c>
      <c r="H362" s="28"/>
      <c r="I362" s="30">
        <f t="shared" si="570"/>
        <v>20</v>
      </c>
      <c r="J362" s="27"/>
      <c r="K362" s="27"/>
      <c r="L362" s="40"/>
      <c r="M362" s="28"/>
      <c r="N362" s="29"/>
      <c r="O362" s="40"/>
      <c r="P362" s="28"/>
      <c r="Q362" s="30">
        <f t="shared" si="571"/>
        <v>0</v>
      </c>
      <c r="R362" s="26"/>
      <c r="S362" s="27">
        <f t="shared" si="572"/>
        <v>11</v>
      </c>
      <c r="T362" s="28">
        <f t="shared" si="506"/>
        <v>0.55000000000000004</v>
      </c>
      <c r="U362" s="28"/>
      <c r="V362" s="29">
        <f t="shared" si="573"/>
        <v>9</v>
      </c>
      <c r="W362" s="28">
        <f t="shared" si="508"/>
        <v>0.45</v>
      </c>
      <c r="X362" s="28"/>
      <c r="Y362" s="30">
        <f t="shared" si="574"/>
        <v>20</v>
      </c>
    </row>
    <row r="363" spans="1:26" s="10" customFormat="1" ht="11.25" customHeight="1" x14ac:dyDescent="0.25">
      <c r="A363" s="27"/>
      <c r="B363" s="27" t="s">
        <v>212</v>
      </c>
      <c r="C363" s="27">
        <v>1</v>
      </c>
      <c r="D363" s="28">
        <f t="shared" si="503"/>
        <v>0.5</v>
      </c>
      <c r="E363" s="28"/>
      <c r="F363" s="29">
        <v>1</v>
      </c>
      <c r="G363" s="28">
        <f t="shared" si="504"/>
        <v>0.5</v>
      </c>
      <c r="H363" s="28"/>
      <c r="I363" s="30">
        <f t="shared" si="570"/>
        <v>2</v>
      </c>
      <c r="J363" s="31"/>
      <c r="K363" s="27"/>
      <c r="L363" s="40"/>
      <c r="M363" s="28"/>
      <c r="N363" s="29"/>
      <c r="O363" s="40"/>
      <c r="P363" s="28"/>
      <c r="Q363" s="30">
        <f t="shared" si="571"/>
        <v>0</v>
      </c>
      <c r="R363" s="31"/>
      <c r="S363" s="27">
        <f t="shared" si="572"/>
        <v>1</v>
      </c>
      <c r="T363" s="28">
        <f t="shared" si="506"/>
        <v>0.5</v>
      </c>
      <c r="U363" s="28"/>
      <c r="V363" s="29">
        <f t="shared" si="573"/>
        <v>1</v>
      </c>
      <c r="W363" s="28">
        <f t="shared" si="508"/>
        <v>0.5</v>
      </c>
      <c r="X363" s="28"/>
      <c r="Y363" s="30">
        <f t="shared" si="574"/>
        <v>2</v>
      </c>
      <c r="Z363" s="1"/>
    </row>
    <row r="364" spans="1:26" s="10" customFormat="1" ht="11.25" customHeight="1" x14ac:dyDescent="0.25">
      <c r="A364" s="27"/>
      <c r="B364" s="27" t="s">
        <v>213</v>
      </c>
      <c r="C364" s="27">
        <v>2</v>
      </c>
      <c r="D364" s="28">
        <f t="shared" si="503"/>
        <v>1</v>
      </c>
      <c r="E364" s="28"/>
      <c r="F364" s="29">
        <v>0</v>
      </c>
      <c r="G364" s="28">
        <f t="shared" si="504"/>
        <v>0</v>
      </c>
      <c r="H364" s="28"/>
      <c r="I364" s="30">
        <f t="shared" si="570"/>
        <v>2</v>
      </c>
      <c r="J364" s="31"/>
      <c r="K364" s="27"/>
      <c r="L364" s="40"/>
      <c r="M364" s="28"/>
      <c r="N364" s="29"/>
      <c r="O364" s="40"/>
      <c r="P364" s="28"/>
      <c r="Q364" s="30">
        <f t="shared" si="571"/>
        <v>0</v>
      </c>
      <c r="R364" s="31"/>
      <c r="S364" s="27">
        <f t="shared" si="572"/>
        <v>2</v>
      </c>
      <c r="T364" s="28">
        <f t="shared" si="506"/>
        <v>1</v>
      </c>
      <c r="U364" s="28"/>
      <c r="V364" s="29">
        <f t="shared" si="573"/>
        <v>0</v>
      </c>
      <c r="W364" s="28">
        <f t="shared" si="508"/>
        <v>0</v>
      </c>
      <c r="X364" s="28"/>
      <c r="Y364" s="30">
        <f t="shared" si="574"/>
        <v>2</v>
      </c>
      <c r="Z364" s="1"/>
    </row>
    <row r="365" spans="1:26" s="1" customFormat="1" ht="11.25" customHeight="1" x14ac:dyDescent="0.25">
      <c r="A365" s="27"/>
      <c r="B365" s="27" t="s">
        <v>113</v>
      </c>
      <c r="C365" s="27">
        <v>7</v>
      </c>
      <c r="D365" s="28">
        <f t="shared" si="503"/>
        <v>0.63636363636363635</v>
      </c>
      <c r="E365" s="28"/>
      <c r="F365" s="29">
        <v>4</v>
      </c>
      <c r="G365" s="28">
        <f t="shared" si="504"/>
        <v>0.36363636363636365</v>
      </c>
      <c r="H365" s="28"/>
      <c r="I365" s="30">
        <f t="shared" si="570"/>
        <v>11</v>
      </c>
      <c r="J365" s="27"/>
      <c r="K365" s="27"/>
      <c r="L365" s="40"/>
      <c r="M365" s="28"/>
      <c r="N365" s="29"/>
      <c r="O365" s="40"/>
      <c r="P365" s="28"/>
      <c r="Q365" s="30">
        <f t="shared" si="571"/>
        <v>0</v>
      </c>
      <c r="R365" s="26"/>
      <c r="S365" s="27">
        <f t="shared" si="572"/>
        <v>7</v>
      </c>
      <c r="T365" s="28">
        <f t="shared" si="506"/>
        <v>0.63636363636363635</v>
      </c>
      <c r="U365" s="28"/>
      <c r="V365" s="29">
        <f t="shared" si="573"/>
        <v>4</v>
      </c>
      <c r="W365" s="28">
        <f t="shared" si="508"/>
        <v>0.36363636363636365</v>
      </c>
      <c r="X365" s="28"/>
      <c r="Y365" s="30">
        <f t="shared" si="574"/>
        <v>11</v>
      </c>
    </row>
    <row r="366" spans="1:26" s="1" customFormat="1" ht="11.25" customHeight="1" x14ac:dyDescent="0.25">
      <c r="A366" s="27"/>
      <c r="B366" s="27" t="s">
        <v>140</v>
      </c>
      <c r="C366" s="27">
        <v>4</v>
      </c>
      <c r="D366" s="28">
        <f t="shared" si="503"/>
        <v>0.8</v>
      </c>
      <c r="E366" s="28"/>
      <c r="F366" s="29">
        <v>1</v>
      </c>
      <c r="G366" s="28">
        <f t="shared" si="504"/>
        <v>0.2</v>
      </c>
      <c r="H366" s="28"/>
      <c r="I366" s="30">
        <f t="shared" si="570"/>
        <v>5</v>
      </c>
      <c r="J366" s="27"/>
      <c r="K366" s="27"/>
      <c r="L366" s="40"/>
      <c r="M366" s="28"/>
      <c r="N366" s="29"/>
      <c r="O366" s="40"/>
      <c r="P366" s="28"/>
      <c r="Q366" s="30">
        <f t="shared" si="571"/>
        <v>0</v>
      </c>
      <c r="R366" s="26"/>
      <c r="S366" s="27">
        <f t="shared" si="572"/>
        <v>4</v>
      </c>
      <c r="T366" s="28">
        <f t="shared" si="506"/>
        <v>0.8</v>
      </c>
      <c r="U366" s="28"/>
      <c r="V366" s="29">
        <f t="shared" si="573"/>
        <v>1</v>
      </c>
      <c r="W366" s="28">
        <f t="shared" si="508"/>
        <v>0.2</v>
      </c>
      <c r="X366" s="28"/>
      <c r="Y366" s="30">
        <f t="shared" si="574"/>
        <v>5</v>
      </c>
    </row>
    <row r="367" spans="1:26" s="1" customFormat="1" ht="9" customHeight="1" x14ac:dyDescent="0.25">
      <c r="A367" s="27"/>
      <c r="B367" s="27"/>
      <c r="C367" s="27"/>
      <c r="D367" s="28"/>
      <c r="E367" s="28"/>
      <c r="F367" s="29"/>
      <c r="G367" s="28"/>
      <c r="H367" s="28"/>
      <c r="I367" s="30"/>
      <c r="J367" s="27"/>
      <c r="K367" s="27"/>
      <c r="L367" s="40"/>
      <c r="M367" s="28"/>
      <c r="N367" s="29"/>
      <c r="O367" s="40"/>
      <c r="P367" s="28"/>
      <c r="Q367" s="30"/>
      <c r="R367" s="26"/>
      <c r="S367" s="27"/>
      <c r="T367" s="28"/>
      <c r="U367" s="28"/>
      <c r="V367" s="29"/>
      <c r="W367" s="28"/>
      <c r="X367" s="28"/>
      <c r="Y367" s="30"/>
    </row>
    <row r="368" spans="1:26" s="2" customFormat="1" ht="11.25" customHeight="1" x14ac:dyDescent="0.25">
      <c r="A368" s="14"/>
      <c r="B368" s="47" t="s">
        <v>198</v>
      </c>
      <c r="C368" s="14">
        <f>SUM(C361:C367)</f>
        <v>25</v>
      </c>
      <c r="D368" s="28">
        <f t="shared" si="503"/>
        <v>0.56818181818181823</v>
      </c>
      <c r="E368" s="28"/>
      <c r="F368" s="6">
        <f>SUM(F361:F367)</f>
        <v>19</v>
      </c>
      <c r="G368" s="28">
        <f t="shared" si="504"/>
        <v>0.43181818181818182</v>
      </c>
      <c r="H368" s="28"/>
      <c r="I368" s="8">
        <f t="shared" si="570"/>
        <v>44</v>
      </c>
      <c r="J368" s="27"/>
      <c r="K368" s="14"/>
      <c r="L368" s="40"/>
      <c r="M368" s="28"/>
      <c r="N368" s="6"/>
      <c r="O368" s="40"/>
      <c r="P368" s="28"/>
      <c r="Q368" s="8">
        <f t="shared" ref="Q368" si="575">SUM(K368,N368)</f>
        <v>0</v>
      </c>
      <c r="R368" s="26"/>
      <c r="S368" s="14">
        <f t="shared" si="572"/>
        <v>25</v>
      </c>
      <c r="T368" s="28">
        <f t="shared" si="506"/>
        <v>0.56818181818181823</v>
      </c>
      <c r="U368" s="28"/>
      <c r="V368" s="6">
        <f t="shared" si="573"/>
        <v>19</v>
      </c>
      <c r="W368" s="28">
        <f t="shared" si="508"/>
        <v>0.43181818181818182</v>
      </c>
      <c r="X368" s="28"/>
      <c r="Y368" s="8">
        <f t="shared" ref="Y368" si="576">SUM(S368,V368)</f>
        <v>44</v>
      </c>
      <c r="Z368" s="1"/>
    </row>
    <row r="369" spans="1:26" s="1" customFormat="1" ht="9" customHeight="1" x14ac:dyDescent="0.25">
      <c r="A369" s="33"/>
      <c r="B369" s="27"/>
      <c r="C369" s="27"/>
      <c r="D369" s="28"/>
      <c r="E369" s="28"/>
      <c r="F369" s="29"/>
      <c r="G369" s="28"/>
      <c r="H369" s="28"/>
      <c r="I369" s="30"/>
      <c r="J369" s="27"/>
      <c r="K369" s="27"/>
      <c r="L369" s="40"/>
      <c r="M369" s="28"/>
      <c r="N369" s="29"/>
      <c r="O369" s="40"/>
      <c r="P369" s="28"/>
      <c r="Q369" s="30"/>
      <c r="R369" s="26"/>
      <c r="S369" s="27"/>
      <c r="T369" s="28"/>
      <c r="U369" s="28"/>
      <c r="V369" s="29"/>
      <c r="W369" s="28"/>
      <c r="X369" s="28"/>
      <c r="Y369" s="30"/>
    </row>
    <row r="370" spans="1:26" s="1" customFormat="1" ht="11.25" customHeight="1" x14ac:dyDescent="0.25">
      <c r="A370" s="14" t="s">
        <v>13</v>
      </c>
      <c r="B370" s="27"/>
      <c r="C370" s="27"/>
      <c r="D370" s="28"/>
      <c r="E370" s="28"/>
      <c r="F370" s="29"/>
      <c r="G370" s="28"/>
      <c r="H370" s="28"/>
      <c r="I370" s="30"/>
      <c r="J370" s="27"/>
      <c r="K370" s="27"/>
      <c r="L370" s="40"/>
      <c r="M370" s="28"/>
      <c r="N370" s="29"/>
      <c r="O370" s="40"/>
      <c r="P370" s="28"/>
      <c r="Q370" s="30"/>
      <c r="R370" s="26"/>
      <c r="S370" s="27"/>
      <c r="T370" s="28"/>
      <c r="U370" s="28"/>
      <c r="V370" s="29"/>
      <c r="W370" s="28"/>
      <c r="X370" s="28"/>
      <c r="Y370" s="30"/>
    </row>
    <row r="371" spans="1:26" s="1" customFormat="1" ht="11.25" customHeight="1" x14ac:dyDescent="0.25">
      <c r="A371" s="27"/>
      <c r="B371" s="27" t="s">
        <v>119</v>
      </c>
      <c r="C371" s="27">
        <v>0</v>
      </c>
      <c r="D371" s="28">
        <f t="shared" si="503"/>
        <v>0</v>
      </c>
      <c r="E371" s="28"/>
      <c r="F371" s="29">
        <v>11</v>
      </c>
      <c r="G371" s="28">
        <f t="shared" si="504"/>
        <v>1</v>
      </c>
      <c r="H371" s="28"/>
      <c r="I371" s="30">
        <f t="shared" si="570"/>
        <v>11</v>
      </c>
      <c r="J371" s="27"/>
      <c r="K371" s="27">
        <v>0</v>
      </c>
      <c r="L371" s="28">
        <f t="shared" ref="L371:L378" si="577">IFERROR(K371/Q371,0)</f>
        <v>0</v>
      </c>
      <c r="M371" s="28"/>
      <c r="N371" s="29">
        <v>0</v>
      </c>
      <c r="O371" s="28">
        <f t="shared" ref="O371:O378" si="578">IFERROR(N371/Q371,0)</f>
        <v>0</v>
      </c>
      <c r="P371" s="28"/>
      <c r="Q371" s="30">
        <f t="shared" ref="Q371:Q372" si="579">SUM(K371,N371)</f>
        <v>0</v>
      </c>
      <c r="R371" s="26"/>
      <c r="S371" s="27">
        <f t="shared" ref="S371:S376" si="580">C371+K371</f>
        <v>0</v>
      </c>
      <c r="T371" s="28">
        <f t="shared" si="506"/>
        <v>0</v>
      </c>
      <c r="U371" s="28"/>
      <c r="V371" s="29">
        <f t="shared" ref="V371:V376" si="581">F371+N371</f>
        <v>11</v>
      </c>
      <c r="W371" s="28">
        <f t="shared" si="508"/>
        <v>1</v>
      </c>
      <c r="X371" s="28"/>
      <c r="Y371" s="30">
        <f t="shared" ref="Y371:Y372" si="582">SUM(S371,V371)</f>
        <v>11</v>
      </c>
    </row>
    <row r="372" spans="1:26" s="1" customFormat="1" ht="11.25" customHeight="1" x14ac:dyDescent="0.25">
      <c r="A372" s="27"/>
      <c r="B372" s="27" t="s">
        <v>120</v>
      </c>
      <c r="C372" s="27">
        <v>3</v>
      </c>
      <c r="D372" s="28">
        <f t="shared" ref="D372:D424" si="583">IFERROR(C372/I372,0)</f>
        <v>0.14285714285714285</v>
      </c>
      <c r="E372" s="28"/>
      <c r="F372" s="29">
        <v>18</v>
      </c>
      <c r="G372" s="28">
        <f t="shared" ref="G372:G424" si="584">IFERROR(F372/I372,0)</f>
        <v>0.8571428571428571</v>
      </c>
      <c r="H372" s="28"/>
      <c r="I372" s="30">
        <f t="shared" si="570"/>
        <v>21</v>
      </c>
      <c r="J372" s="27"/>
      <c r="K372" s="27">
        <v>0</v>
      </c>
      <c r="L372" s="28">
        <f t="shared" si="577"/>
        <v>0</v>
      </c>
      <c r="M372" s="28"/>
      <c r="N372" s="29">
        <v>0</v>
      </c>
      <c r="O372" s="28">
        <f t="shared" si="578"/>
        <v>0</v>
      </c>
      <c r="P372" s="28"/>
      <c r="Q372" s="30">
        <f t="shared" si="579"/>
        <v>0</v>
      </c>
      <c r="R372" s="26"/>
      <c r="S372" s="27">
        <f t="shared" si="580"/>
        <v>3</v>
      </c>
      <c r="T372" s="28">
        <f t="shared" ref="T372:T424" si="585">IFERROR(S372/Y372,0)</f>
        <v>0.14285714285714285</v>
      </c>
      <c r="U372" s="28"/>
      <c r="V372" s="29">
        <f t="shared" si="581"/>
        <v>18</v>
      </c>
      <c r="W372" s="28">
        <f t="shared" ref="W372:W424" si="586">IFERROR(V372/Y372,0)</f>
        <v>0.8571428571428571</v>
      </c>
      <c r="X372" s="28"/>
      <c r="Y372" s="30">
        <f t="shared" si="582"/>
        <v>21</v>
      </c>
    </row>
    <row r="373" spans="1:26" s="1" customFormat="1" ht="11.25" customHeight="1" x14ac:dyDescent="0.25">
      <c r="A373" s="27"/>
      <c r="B373" s="27" t="s">
        <v>173</v>
      </c>
      <c r="C373" s="27">
        <v>9</v>
      </c>
      <c r="D373" s="28">
        <f t="shared" si="583"/>
        <v>0.69230769230769229</v>
      </c>
      <c r="E373" s="28"/>
      <c r="F373" s="29">
        <v>4</v>
      </c>
      <c r="G373" s="28">
        <f t="shared" si="584"/>
        <v>0.30769230769230771</v>
      </c>
      <c r="H373" s="28"/>
      <c r="I373" s="30">
        <f>SUM(C373,F373)</f>
        <v>13</v>
      </c>
      <c r="J373" s="27"/>
      <c r="K373" s="27">
        <v>0</v>
      </c>
      <c r="L373" s="28">
        <f t="shared" si="577"/>
        <v>0</v>
      </c>
      <c r="M373" s="28"/>
      <c r="N373" s="29">
        <v>0</v>
      </c>
      <c r="O373" s="28">
        <f t="shared" si="578"/>
        <v>0</v>
      </c>
      <c r="P373" s="28"/>
      <c r="Q373" s="30">
        <f>SUM(K373,N373)</f>
        <v>0</v>
      </c>
      <c r="R373" s="26"/>
      <c r="S373" s="27">
        <f t="shared" si="580"/>
        <v>9</v>
      </c>
      <c r="T373" s="28">
        <f t="shared" si="585"/>
        <v>0.69230769230769229</v>
      </c>
      <c r="U373" s="28"/>
      <c r="V373" s="29">
        <f t="shared" si="581"/>
        <v>4</v>
      </c>
      <c r="W373" s="28">
        <f t="shared" si="586"/>
        <v>0.30769230769230771</v>
      </c>
      <c r="X373" s="28"/>
      <c r="Y373" s="30">
        <f>SUM(S373,V373)</f>
        <v>13</v>
      </c>
    </row>
    <row r="374" spans="1:26" s="10" customFormat="1" ht="11.25" customHeight="1" x14ac:dyDescent="0.25">
      <c r="A374" s="27"/>
      <c r="B374" s="27" t="s">
        <v>215</v>
      </c>
      <c r="C374" s="27"/>
      <c r="D374" s="28"/>
      <c r="E374" s="28"/>
      <c r="F374" s="29"/>
      <c r="G374" s="28"/>
      <c r="H374" s="28"/>
      <c r="I374" s="30"/>
      <c r="J374" s="31"/>
      <c r="K374" s="27"/>
      <c r="L374" s="28"/>
      <c r="M374" s="28"/>
      <c r="N374" s="29"/>
      <c r="O374" s="28"/>
      <c r="P374" s="28"/>
      <c r="Q374" s="30"/>
      <c r="R374" s="31"/>
      <c r="S374" s="27"/>
      <c r="T374" s="28"/>
      <c r="U374" s="28"/>
      <c r="V374" s="29"/>
      <c r="W374" s="28"/>
      <c r="X374" s="28"/>
      <c r="Y374" s="30"/>
      <c r="Z374" s="1"/>
    </row>
    <row r="375" spans="1:26" s="10" customFormat="1" ht="11.25" customHeight="1" x14ac:dyDescent="0.25">
      <c r="A375" s="27"/>
      <c r="B375" s="23" t="s">
        <v>214</v>
      </c>
      <c r="C375" s="27">
        <v>0</v>
      </c>
      <c r="D375" s="28">
        <f t="shared" si="583"/>
        <v>0</v>
      </c>
      <c r="E375" s="28"/>
      <c r="F375" s="29">
        <v>1</v>
      </c>
      <c r="G375" s="28">
        <f t="shared" si="584"/>
        <v>1</v>
      </c>
      <c r="H375" s="28"/>
      <c r="I375" s="30">
        <f>SUM(C375,F375)</f>
        <v>1</v>
      </c>
      <c r="J375" s="31"/>
      <c r="K375" s="27">
        <v>0</v>
      </c>
      <c r="L375" s="28">
        <f t="shared" si="577"/>
        <v>0</v>
      </c>
      <c r="M375" s="28"/>
      <c r="N375" s="29">
        <v>0</v>
      </c>
      <c r="O375" s="28">
        <f t="shared" si="578"/>
        <v>0</v>
      </c>
      <c r="P375" s="28"/>
      <c r="Q375" s="30">
        <f>SUM(K375,N375)</f>
        <v>0</v>
      </c>
      <c r="R375" s="31"/>
      <c r="S375" s="27">
        <f t="shared" ref="S375" si="587">C375+K375</f>
        <v>0</v>
      </c>
      <c r="T375" s="28">
        <f t="shared" si="585"/>
        <v>0</v>
      </c>
      <c r="U375" s="28"/>
      <c r="V375" s="29">
        <f t="shared" ref="V375" si="588">F375+N375</f>
        <v>1</v>
      </c>
      <c r="W375" s="28">
        <f t="shared" si="586"/>
        <v>1</v>
      </c>
      <c r="X375" s="28"/>
      <c r="Y375" s="30">
        <f>SUM(S375,V375)</f>
        <v>1</v>
      </c>
      <c r="Z375" s="1"/>
    </row>
    <row r="376" spans="1:26" s="1" customFormat="1" ht="11.25" customHeight="1" x14ac:dyDescent="0.25">
      <c r="A376" s="27"/>
      <c r="B376" s="27" t="s">
        <v>118</v>
      </c>
      <c r="C376" s="27">
        <v>95</v>
      </c>
      <c r="D376" s="28">
        <f t="shared" si="583"/>
        <v>0.49222797927461137</v>
      </c>
      <c r="E376" s="28"/>
      <c r="F376" s="29">
        <v>98</v>
      </c>
      <c r="G376" s="28">
        <f t="shared" si="584"/>
        <v>0.50777202072538863</v>
      </c>
      <c r="H376" s="28"/>
      <c r="I376" s="30">
        <f t="shared" si="570"/>
        <v>193</v>
      </c>
      <c r="J376" s="27"/>
      <c r="K376" s="27">
        <v>0</v>
      </c>
      <c r="L376" s="28">
        <f t="shared" si="577"/>
        <v>0</v>
      </c>
      <c r="M376" s="28"/>
      <c r="N376" s="29">
        <v>0</v>
      </c>
      <c r="O376" s="28">
        <f t="shared" si="578"/>
        <v>0</v>
      </c>
      <c r="P376" s="28"/>
      <c r="Q376" s="30">
        <f t="shared" ref="Q376" si="589">SUM(K376,N376)</f>
        <v>0</v>
      </c>
      <c r="R376" s="26"/>
      <c r="S376" s="27">
        <f t="shared" si="580"/>
        <v>95</v>
      </c>
      <c r="T376" s="28">
        <f t="shared" si="585"/>
        <v>0.49222797927461137</v>
      </c>
      <c r="U376" s="28"/>
      <c r="V376" s="29">
        <f t="shared" si="581"/>
        <v>98</v>
      </c>
      <c r="W376" s="28">
        <f t="shared" si="586"/>
        <v>0.50777202072538863</v>
      </c>
      <c r="X376" s="28"/>
      <c r="Y376" s="30">
        <f t="shared" ref="Y376" si="590">SUM(S376,V376)</f>
        <v>193</v>
      </c>
    </row>
    <row r="377" spans="1:26" s="1" customFormat="1" ht="11.25" customHeight="1" x14ac:dyDescent="0.25">
      <c r="A377" s="27"/>
      <c r="B377" s="27" t="s">
        <v>121</v>
      </c>
      <c r="C377" s="27"/>
      <c r="D377" s="28"/>
      <c r="E377" s="28"/>
      <c r="F377" s="29"/>
      <c r="G377" s="28"/>
      <c r="H377" s="28"/>
      <c r="I377" s="30"/>
      <c r="J377" s="27"/>
      <c r="K377" s="27"/>
      <c r="L377" s="28"/>
      <c r="M377" s="28"/>
      <c r="N377" s="29"/>
      <c r="O377" s="28"/>
      <c r="P377" s="28"/>
      <c r="Q377" s="30"/>
      <c r="R377" s="26"/>
      <c r="S377" s="27"/>
      <c r="T377" s="28"/>
      <c r="U377" s="28"/>
      <c r="V377" s="29"/>
      <c r="W377" s="28"/>
      <c r="X377" s="28"/>
      <c r="Y377" s="30"/>
    </row>
    <row r="378" spans="1:26" s="1" customFormat="1" ht="11.25" customHeight="1" x14ac:dyDescent="0.25">
      <c r="A378" s="27"/>
      <c r="B378" s="23" t="s">
        <v>148</v>
      </c>
      <c r="C378" s="27">
        <v>13</v>
      </c>
      <c r="D378" s="28">
        <f t="shared" si="583"/>
        <v>0.52</v>
      </c>
      <c r="E378" s="28"/>
      <c r="F378" s="44">
        <v>12</v>
      </c>
      <c r="G378" s="28">
        <f t="shared" si="584"/>
        <v>0.48</v>
      </c>
      <c r="H378" s="28"/>
      <c r="I378" s="30">
        <f t="shared" si="570"/>
        <v>25</v>
      </c>
      <c r="J378" s="27"/>
      <c r="K378" s="27">
        <v>0</v>
      </c>
      <c r="L378" s="28">
        <f t="shared" si="577"/>
        <v>0</v>
      </c>
      <c r="M378" s="28"/>
      <c r="N378" s="29">
        <v>0</v>
      </c>
      <c r="O378" s="28">
        <f t="shared" si="578"/>
        <v>0</v>
      </c>
      <c r="P378" s="28"/>
      <c r="Q378" s="30">
        <f t="shared" ref="Q378:Q379" si="591">SUM(K378,N378)</f>
        <v>0</v>
      </c>
      <c r="R378" s="26"/>
      <c r="S378" s="27">
        <f t="shared" ref="S378:S421" si="592">C378+K378</f>
        <v>13</v>
      </c>
      <c r="T378" s="28">
        <f t="shared" si="585"/>
        <v>0.52</v>
      </c>
      <c r="U378" s="28"/>
      <c r="V378" s="29">
        <f t="shared" ref="V378:V421" si="593">F378+N378</f>
        <v>12</v>
      </c>
      <c r="W378" s="28">
        <f t="shared" si="586"/>
        <v>0.48</v>
      </c>
      <c r="X378" s="28"/>
      <c r="Y378" s="30">
        <f t="shared" ref="Y378:Y379" si="594">SUM(S378,V378)</f>
        <v>25</v>
      </c>
    </row>
    <row r="379" spans="1:26" s="1" customFormat="1" ht="11.25" customHeight="1" x14ac:dyDescent="0.25">
      <c r="A379" s="27"/>
      <c r="B379" s="23" t="s">
        <v>122</v>
      </c>
      <c r="C379" s="27">
        <v>0</v>
      </c>
      <c r="D379" s="28">
        <f t="shared" si="583"/>
        <v>0</v>
      </c>
      <c r="E379" s="28"/>
      <c r="F379" s="44">
        <v>2</v>
      </c>
      <c r="G379" s="28">
        <f t="shared" si="584"/>
        <v>1</v>
      </c>
      <c r="H379" s="28"/>
      <c r="I379" s="30">
        <f t="shared" si="570"/>
        <v>2</v>
      </c>
      <c r="J379" s="27"/>
      <c r="K379" s="27">
        <v>0</v>
      </c>
      <c r="L379" s="28">
        <f t="shared" ref="L379:L421" si="595">IFERROR(K379/Q379,0)</f>
        <v>0</v>
      </c>
      <c r="M379" s="28"/>
      <c r="N379" s="29">
        <v>0</v>
      </c>
      <c r="O379" s="28">
        <f t="shared" ref="O379:O421" si="596">IFERROR(N379/Q379,0)</f>
        <v>0</v>
      </c>
      <c r="P379" s="28"/>
      <c r="Q379" s="30">
        <f t="shared" si="591"/>
        <v>0</v>
      </c>
      <c r="R379" s="26"/>
      <c r="S379" s="27">
        <f t="shared" si="592"/>
        <v>0</v>
      </c>
      <c r="T379" s="28">
        <f t="shared" si="585"/>
        <v>0</v>
      </c>
      <c r="U379" s="28"/>
      <c r="V379" s="29">
        <f t="shared" si="593"/>
        <v>2</v>
      </c>
      <c r="W379" s="28">
        <f t="shared" si="586"/>
        <v>1</v>
      </c>
      <c r="X379" s="28"/>
      <c r="Y379" s="30">
        <f t="shared" si="594"/>
        <v>2</v>
      </c>
    </row>
    <row r="380" spans="1:26" s="1" customFormat="1" ht="11.25" customHeight="1" x14ac:dyDescent="0.25">
      <c r="A380" s="27"/>
      <c r="B380" s="23" t="s">
        <v>156</v>
      </c>
      <c r="C380" s="27">
        <v>5</v>
      </c>
      <c r="D380" s="28">
        <f t="shared" si="583"/>
        <v>0.625</v>
      </c>
      <c r="E380" s="28"/>
      <c r="F380" s="44">
        <v>3</v>
      </c>
      <c r="G380" s="28">
        <f t="shared" si="584"/>
        <v>0.375</v>
      </c>
      <c r="H380" s="28"/>
      <c r="I380" s="30">
        <f t="shared" ref="I380:I384" si="597">SUM(C380,F380)</f>
        <v>8</v>
      </c>
      <c r="J380" s="27"/>
      <c r="K380" s="27">
        <v>0</v>
      </c>
      <c r="L380" s="28">
        <f t="shared" si="595"/>
        <v>0</v>
      </c>
      <c r="M380" s="28"/>
      <c r="N380" s="29">
        <v>0</v>
      </c>
      <c r="O380" s="28">
        <f t="shared" si="596"/>
        <v>0</v>
      </c>
      <c r="P380" s="28"/>
      <c r="Q380" s="30">
        <f t="shared" ref="Q380:Q384" si="598">SUM(K380,N380)</f>
        <v>0</v>
      </c>
      <c r="R380" s="26"/>
      <c r="S380" s="27">
        <f t="shared" si="592"/>
        <v>5</v>
      </c>
      <c r="T380" s="28">
        <f t="shared" si="585"/>
        <v>0.625</v>
      </c>
      <c r="U380" s="28"/>
      <c r="V380" s="29">
        <f t="shared" si="593"/>
        <v>3</v>
      </c>
      <c r="W380" s="28">
        <f t="shared" si="586"/>
        <v>0.375</v>
      </c>
      <c r="X380" s="28"/>
      <c r="Y380" s="30">
        <f t="shared" ref="Y380:Y384" si="599">SUM(S380,V380)</f>
        <v>8</v>
      </c>
    </row>
    <row r="381" spans="1:26" s="1" customFormat="1" ht="11.25" customHeight="1" x14ac:dyDescent="0.25">
      <c r="A381" s="27"/>
      <c r="B381" s="27" t="s">
        <v>170</v>
      </c>
      <c r="C381" s="27">
        <v>0</v>
      </c>
      <c r="D381" s="28">
        <f t="shared" si="583"/>
        <v>0</v>
      </c>
      <c r="E381" s="28"/>
      <c r="F381" s="44">
        <v>4</v>
      </c>
      <c r="G381" s="28">
        <f t="shared" si="584"/>
        <v>1</v>
      </c>
      <c r="H381" s="28"/>
      <c r="I381" s="30">
        <f t="shared" si="597"/>
        <v>4</v>
      </c>
      <c r="J381" s="27"/>
      <c r="K381" s="27">
        <v>0</v>
      </c>
      <c r="L381" s="28">
        <f t="shared" si="595"/>
        <v>0</v>
      </c>
      <c r="M381" s="28"/>
      <c r="N381" s="29">
        <v>0</v>
      </c>
      <c r="O381" s="28">
        <f t="shared" si="596"/>
        <v>0</v>
      </c>
      <c r="P381" s="28"/>
      <c r="Q381" s="30">
        <f t="shared" si="598"/>
        <v>0</v>
      </c>
      <c r="R381" s="26"/>
      <c r="S381" s="27">
        <f t="shared" ref="S381" si="600">C381+K381</f>
        <v>0</v>
      </c>
      <c r="T381" s="28">
        <f t="shared" si="585"/>
        <v>0</v>
      </c>
      <c r="U381" s="28"/>
      <c r="V381" s="29">
        <f t="shared" ref="V381" si="601">F381+N381</f>
        <v>4</v>
      </c>
      <c r="W381" s="28">
        <f t="shared" si="586"/>
        <v>1</v>
      </c>
      <c r="X381" s="28"/>
      <c r="Y381" s="30">
        <f t="shared" si="599"/>
        <v>4</v>
      </c>
    </row>
    <row r="382" spans="1:26" s="1" customFormat="1" ht="11.25" customHeight="1" x14ac:dyDescent="0.25">
      <c r="A382" s="27"/>
      <c r="B382" s="27" t="s">
        <v>128</v>
      </c>
      <c r="C382" s="27">
        <v>6</v>
      </c>
      <c r="D382" s="28">
        <f t="shared" si="583"/>
        <v>0.46153846153846156</v>
      </c>
      <c r="E382" s="28"/>
      <c r="F382" s="44">
        <v>7</v>
      </c>
      <c r="G382" s="28">
        <f t="shared" si="584"/>
        <v>0.53846153846153844</v>
      </c>
      <c r="H382" s="28"/>
      <c r="I382" s="30">
        <f t="shared" si="597"/>
        <v>13</v>
      </c>
      <c r="J382" s="27"/>
      <c r="K382" s="27">
        <v>0</v>
      </c>
      <c r="L382" s="28">
        <f t="shared" si="595"/>
        <v>0</v>
      </c>
      <c r="M382" s="28"/>
      <c r="N382" s="29">
        <v>0</v>
      </c>
      <c r="O382" s="28">
        <f t="shared" si="596"/>
        <v>0</v>
      </c>
      <c r="P382" s="28"/>
      <c r="Q382" s="30">
        <f t="shared" si="598"/>
        <v>0</v>
      </c>
      <c r="R382" s="26"/>
      <c r="S382" s="27">
        <f t="shared" si="592"/>
        <v>6</v>
      </c>
      <c r="T382" s="28">
        <f t="shared" si="585"/>
        <v>0.46153846153846156</v>
      </c>
      <c r="U382" s="28"/>
      <c r="V382" s="29">
        <f t="shared" si="593"/>
        <v>7</v>
      </c>
      <c r="W382" s="28">
        <f t="shared" si="586"/>
        <v>0.53846153846153844</v>
      </c>
      <c r="X382" s="28"/>
      <c r="Y382" s="30">
        <f t="shared" si="599"/>
        <v>13</v>
      </c>
    </row>
    <row r="383" spans="1:26" s="1" customFormat="1" ht="11.25" customHeight="1" x14ac:dyDescent="0.25">
      <c r="A383" s="27"/>
      <c r="B383" s="27" t="s">
        <v>183</v>
      </c>
      <c r="C383" s="27">
        <v>0</v>
      </c>
      <c r="D383" s="28">
        <f t="shared" si="583"/>
        <v>0</v>
      </c>
      <c r="E383" s="28"/>
      <c r="F383" s="44">
        <v>1</v>
      </c>
      <c r="G383" s="28">
        <f t="shared" si="584"/>
        <v>1</v>
      </c>
      <c r="H383" s="28"/>
      <c r="I383" s="30">
        <f t="shared" si="597"/>
        <v>1</v>
      </c>
      <c r="J383" s="27"/>
      <c r="K383" s="27">
        <v>0</v>
      </c>
      <c r="L383" s="28">
        <f t="shared" si="595"/>
        <v>0</v>
      </c>
      <c r="M383" s="28"/>
      <c r="N383" s="29">
        <v>0</v>
      </c>
      <c r="O383" s="28">
        <f t="shared" si="596"/>
        <v>0</v>
      </c>
      <c r="P383" s="28"/>
      <c r="Q383" s="30">
        <f t="shared" si="598"/>
        <v>0</v>
      </c>
      <c r="R383" s="26"/>
      <c r="S383" s="27">
        <f t="shared" ref="S383:S384" si="602">C383+K383</f>
        <v>0</v>
      </c>
      <c r="T383" s="28">
        <f t="shared" si="585"/>
        <v>0</v>
      </c>
      <c r="U383" s="28"/>
      <c r="V383" s="29">
        <f t="shared" ref="V383:V384" si="603">F383+N383</f>
        <v>1</v>
      </c>
      <c r="W383" s="28">
        <f t="shared" si="586"/>
        <v>1</v>
      </c>
      <c r="X383" s="28"/>
      <c r="Y383" s="30">
        <f t="shared" si="599"/>
        <v>1</v>
      </c>
    </row>
    <row r="384" spans="1:26" s="1" customFormat="1" ht="11.25" customHeight="1" x14ac:dyDescent="0.25">
      <c r="A384" s="27"/>
      <c r="B384" s="23" t="s">
        <v>231</v>
      </c>
      <c r="C384" s="27">
        <v>1</v>
      </c>
      <c r="D384" s="28">
        <f t="shared" si="583"/>
        <v>0.5</v>
      </c>
      <c r="E384" s="28"/>
      <c r="F384" s="44">
        <v>1</v>
      </c>
      <c r="G384" s="28">
        <f t="shared" si="584"/>
        <v>0.5</v>
      </c>
      <c r="H384" s="28"/>
      <c r="I384" s="30">
        <f t="shared" si="597"/>
        <v>2</v>
      </c>
      <c r="J384" s="27"/>
      <c r="K384" s="27">
        <v>0</v>
      </c>
      <c r="L384" s="28">
        <f t="shared" si="595"/>
        <v>0</v>
      </c>
      <c r="M384" s="28"/>
      <c r="N384" s="29">
        <v>0</v>
      </c>
      <c r="O384" s="28">
        <f t="shared" si="596"/>
        <v>0</v>
      </c>
      <c r="P384" s="28"/>
      <c r="Q384" s="30">
        <f t="shared" si="598"/>
        <v>0</v>
      </c>
      <c r="R384" s="26"/>
      <c r="S384" s="27">
        <f t="shared" si="602"/>
        <v>1</v>
      </c>
      <c r="T384" s="28">
        <f t="shared" si="585"/>
        <v>0.5</v>
      </c>
      <c r="U384" s="28"/>
      <c r="V384" s="29">
        <f t="shared" si="603"/>
        <v>1</v>
      </c>
      <c r="W384" s="28">
        <f t="shared" si="586"/>
        <v>0.5</v>
      </c>
      <c r="X384" s="28"/>
      <c r="Y384" s="30">
        <f t="shared" si="599"/>
        <v>2</v>
      </c>
    </row>
    <row r="385" spans="1:26" s="1" customFormat="1" ht="11.25" customHeight="1" x14ac:dyDescent="0.25">
      <c r="A385" s="27"/>
      <c r="B385" s="23" t="s">
        <v>123</v>
      </c>
      <c r="C385" s="27">
        <v>3</v>
      </c>
      <c r="D385" s="28">
        <f t="shared" si="583"/>
        <v>0.6</v>
      </c>
      <c r="E385" s="28"/>
      <c r="F385" s="44">
        <v>2</v>
      </c>
      <c r="G385" s="28">
        <f t="shared" si="584"/>
        <v>0.4</v>
      </c>
      <c r="H385" s="28"/>
      <c r="I385" s="30">
        <f t="shared" si="570"/>
        <v>5</v>
      </c>
      <c r="J385" s="27"/>
      <c r="K385" s="27">
        <v>0</v>
      </c>
      <c r="L385" s="28">
        <f t="shared" si="595"/>
        <v>0</v>
      </c>
      <c r="M385" s="28"/>
      <c r="N385" s="29">
        <v>0</v>
      </c>
      <c r="O385" s="28">
        <f t="shared" si="596"/>
        <v>0</v>
      </c>
      <c r="P385" s="28"/>
      <c r="Q385" s="30">
        <f t="shared" ref="Q385" si="604">SUM(K385,N385)</f>
        <v>0</v>
      </c>
      <c r="R385" s="26"/>
      <c r="S385" s="27">
        <f t="shared" si="592"/>
        <v>3</v>
      </c>
      <c r="T385" s="28">
        <f t="shared" si="585"/>
        <v>0.6</v>
      </c>
      <c r="U385" s="28"/>
      <c r="V385" s="29">
        <f t="shared" si="593"/>
        <v>2</v>
      </c>
      <c r="W385" s="28">
        <f t="shared" si="586"/>
        <v>0.4</v>
      </c>
      <c r="X385" s="28"/>
      <c r="Y385" s="30">
        <f t="shared" ref="Y385" si="605">SUM(S385,V385)</f>
        <v>5</v>
      </c>
    </row>
    <row r="386" spans="1:26" s="1" customFormat="1" ht="11.25" customHeight="1" x14ac:dyDescent="0.25">
      <c r="A386" s="27"/>
      <c r="B386" s="23" t="s">
        <v>46</v>
      </c>
      <c r="C386" s="27">
        <v>0</v>
      </c>
      <c r="D386" s="28">
        <f t="shared" si="583"/>
        <v>0</v>
      </c>
      <c r="E386" s="28"/>
      <c r="F386" s="44">
        <v>2</v>
      </c>
      <c r="G386" s="28">
        <f t="shared" si="584"/>
        <v>1</v>
      </c>
      <c r="H386" s="28"/>
      <c r="I386" s="30">
        <f>SUM(C386,F386)</f>
        <v>2</v>
      </c>
      <c r="J386" s="27"/>
      <c r="K386" s="27">
        <v>0</v>
      </c>
      <c r="L386" s="28">
        <f t="shared" si="595"/>
        <v>0</v>
      </c>
      <c r="M386" s="28"/>
      <c r="N386" s="29">
        <v>0</v>
      </c>
      <c r="O386" s="28">
        <f t="shared" si="596"/>
        <v>0</v>
      </c>
      <c r="P386" s="28"/>
      <c r="Q386" s="30">
        <f>SUM(K386,N386)</f>
        <v>0</v>
      </c>
      <c r="R386" s="26"/>
      <c r="S386" s="27">
        <f t="shared" si="592"/>
        <v>0</v>
      </c>
      <c r="T386" s="28">
        <f t="shared" si="585"/>
        <v>0</v>
      </c>
      <c r="U386" s="28"/>
      <c r="V386" s="29">
        <f t="shared" si="593"/>
        <v>2</v>
      </c>
      <c r="W386" s="28">
        <f t="shared" si="586"/>
        <v>1</v>
      </c>
      <c r="X386" s="28"/>
      <c r="Y386" s="30">
        <f>SUM(S386,V386)</f>
        <v>2</v>
      </c>
    </row>
    <row r="387" spans="1:26" s="1" customFormat="1" ht="11.25" customHeight="1" x14ac:dyDescent="0.25">
      <c r="A387" s="27"/>
      <c r="B387" s="23" t="s">
        <v>124</v>
      </c>
      <c r="C387" s="27">
        <v>2</v>
      </c>
      <c r="D387" s="28">
        <f t="shared" si="583"/>
        <v>0.4</v>
      </c>
      <c r="E387" s="28"/>
      <c r="F387" s="44">
        <v>3</v>
      </c>
      <c r="G387" s="28">
        <f t="shared" si="584"/>
        <v>0.6</v>
      </c>
      <c r="H387" s="28"/>
      <c r="I387" s="30">
        <f t="shared" si="570"/>
        <v>5</v>
      </c>
      <c r="J387" s="27"/>
      <c r="K387" s="27">
        <v>0</v>
      </c>
      <c r="L387" s="28">
        <f t="shared" si="595"/>
        <v>0</v>
      </c>
      <c r="M387" s="28"/>
      <c r="N387" s="29">
        <v>0</v>
      </c>
      <c r="O387" s="28">
        <f t="shared" si="596"/>
        <v>0</v>
      </c>
      <c r="P387" s="28"/>
      <c r="Q387" s="30">
        <f t="shared" ref="Q387:Q388" si="606">SUM(K387,N387)</f>
        <v>0</v>
      </c>
      <c r="R387" s="26"/>
      <c r="S387" s="27">
        <f t="shared" si="592"/>
        <v>2</v>
      </c>
      <c r="T387" s="28">
        <f t="shared" si="585"/>
        <v>0.4</v>
      </c>
      <c r="U387" s="28"/>
      <c r="V387" s="29">
        <f t="shared" si="593"/>
        <v>3</v>
      </c>
      <c r="W387" s="28">
        <f t="shared" si="586"/>
        <v>0.6</v>
      </c>
      <c r="X387" s="28"/>
      <c r="Y387" s="30">
        <f t="shared" ref="Y387:Y388" si="607">SUM(S387,V387)</f>
        <v>5</v>
      </c>
    </row>
    <row r="388" spans="1:26" s="1" customFormat="1" ht="11.25" customHeight="1" x14ac:dyDescent="0.25">
      <c r="A388" s="27"/>
      <c r="B388" s="23" t="s">
        <v>182</v>
      </c>
      <c r="C388" s="27">
        <v>0</v>
      </c>
      <c r="D388" s="28">
        <f t="shared" si="583"/>
        <v>0</v>
      </c>
      <c r="E388" s="28"/>
      <c r="F388" s="44">
        <v>3</v>
      </c>
      <c r="G388" s="28">
        <f t="shared" si="584"/>
        <v>1</v>
      </c>
      <c r="H388" s="28"/>
      <c r="I388" s="30">
        <f t="shared" si="570"/>
        <v>3</v>
      </c>
      <c r="J388" s="27"/>
      <c r="K388" s="27">
        <v>0</v>
      </c>
      <c r="L388" s="28">
        <f t="shared" si="595"/>
        <v>0</v>
      </c>
      <c r="M388" s="28"/>
      <c r="N388" s="29">
        <v>0</v>
      </c>
      <c r="O388" s="28">
        <f t="shared" si="596"/>
        <v>0</v>
      </c>
      <c r="P388" s="28"/>
      <c r="Q388" s="30">
        <f t="shared" si="606"/>
        <v>0</v>
      </c>
      <c r="R388" s="26"/>
      <c r="S388" s="27">
        <f t="shared" si="592"/>
        <v>0</v>
      </c>
      <c r="T388" s="28">
        <f t="shared" si="585"/>
        <v>0</v>
      </c>
      <c r="U388" s="28"/>
      <c r="V388" s="29">
        <f t="shared" si="593"/>
        <v>3</v>
      </c>
      <c r="W388" s="28">
        <f t="shared" si="586"/>
        <v>1</v>
      </c>
      <c r="X388" s="28"/>
      <c r="Y388" s="30">
        <f t="shared" si="607"/>
        <v>3</v>
      </c>
    </row>
    <row r="389" spans="1:26" s="1" customFormat="1" ht="11.25" customHeight="1" x14ac:dyDescent="0.25">
      <c r="A389" s="27"/>
      <c r="B389" s="23" t="s">
        <v>50</v>
      </c>
      <c r="C389" s="27">
        <v>7</v>
      </c>
      <c r="D389" s="28">
        <f t="shared" si="583"/>
        <v>0.77777777777777779</v>
      </c>
      <c r="E389" s="28"/>
      <c r="F389" s="44">
        <v>2</v>
      </c>
      <c r="G389" s="28">
        <f t="shared" si="584"/>
        <v>0.22222222222222221</v>
      </c>
      <c r="H389" s="28"/>
      <c r="I389" s="30">
        <f>SUM(C389,F389)</f>
        <v>9</v>
      </c>
      <c r="J389" s="27"/>
      <c r="K389" s="27">
        <v>0</v>
      </c>
      <c r="L389" s="28">
        <f t="shared" si="595"/>
        <v>0</v>
      </c>
      <c r="M389" s="28"/>
      <c r="N389" s="29">
        <v>0</v>
      </c>
      <c r="O389" s="28">
        <f t="shared" si="596"/>
        <v>0</v>
      </c>
      <c r="P389" s="28"/>
      <c r="Q389" s="30">
        <f>SUM(K389,N389)</f>
        <v>0</v>
      </c>
      <c r="R389" s="26"/>
      <c r="S389" s="27">
        <f t="shared" si="592"/>
        <v>7</v>
      </c>
      <c r="T389" s="28">
        <f t="shared" si="585"/>
        <v>0.77777777777777779</v>
      </c>
      <c r="U389" s="28"/>
      <c r="V389" s="29">
        <f t="shared" si="593"/>
        <v>2</v>
      </c>
      <c r="W389" s="28">
        <f t="shared" si="586"/>
        <v>0.22222222222222221</v>
      </c>
      <c r="X389" s="28"/>
      <c r="Y389" s="30">
        <f>SUM(S389,V389)</f>
        <v>9</v>
      </c>
    </row>
    <row r="390" spans="1:26" s="1" customFormat="1" ht="11.25" customHeight="1" x14ac:dyDescent="0.25">
      <c r="A390" s="27"/>
      <c r="B390" s="23" t="s">
        <v>125</v>
      </c>
      <c r="C390" s="27">
        <v>2</v>
      </c>
      <c r="D390" s="28">
        <f t="shared" si="583"/>
        <v>0.5</v>
      </c>
      <c r="E390" s="28"/>
      <c r="F390" s="44">
        <v>2</v>
      </c>
      <c r="G390" s="28">
        <f t="shared" si="584"/>
        <v>0.5</v>
      </c>
      <c r="H390" s="28"/>
      <c r="I390" s="30">
        <f>SUM(C390,F390)</f>
        <v>4</v>
      </c>
      <c r="J390" s="27"/>
      <c r="K390" s="27">
        <v>0</v>
      </c>
      <c r="L390" s="28">
        <f t="shared" si="595"/>
        <v>0</v>
      </c>
      <c r="M390" s="28"/>
      <c r="N390" s="29">
        <v>0</v>
      </c>
      <c r="O390" s="28">
        <f t="shared" si="596"/>
        <v>0</v>
      </c>
      <c r="P390" s="28"/>
      <c r="Q390" s="30">
        <f>SUM(K390,N390)</f>
        <v>0</v>
      </c>
      <c r="R390" s="26"/>
      <c r="S390" s="27">
        <f t="shared" si="592"/>
        <v>2</v>
      </c>
      <c r="T390" s="28">
        <f t="shared" si="585"/>
        <v>0.5</v>
      </c>
      <c r="U390" s="28"/>
      <c r="V390" s="29">
        <f t="shared" si="593"/>
        <v>2</v>
      </c>
      <c r="W390" s="28">
        <f t="shared" si="586"/>
        <v>0.5</v>
      </c>
      <c r="X390" s="28"/>
      <c r="Y390" s="30">
        <f>SUM(S390,V390)</f>
        <v>4</v>
      </c>
    </row>
    <row r="391" spans="1:26" s="1" customFormat="1" ht="11.25" customHeight="1" x14ac:dyDescent="0.25">
      <c r="A391" s="27"/>
      <c r="B391" s="27" t="s">
        <v>126</v>
      </c>
      <c r="C391" s="27"/>
      <c r="D391" s="28"/>
      <c r="E391" s="28"/>
      <c r="F391" s="29"/>
      <c r="G391" s="28"/>
      <c r="H391" s="28"/>
      <c r="I391" s="30"/>
      <c r="J391" s="27"/>
      <c r="K391" s="27"/>
      <c r="L391" s="28"/>
      <c r="M391" s="28"/>
      <c r="N391" s="29"/>
      <c r="O391" s="28"/>
      <c r="P391" s="28"/>
      <c r="Q391" s="30"/>
      <c r="R391" s="26"/>
      <c r="S391" s="27"/>
      <c r="T391" s="28"/>
      <c r="U391" s="28"/>
      <c r="V391" s="29"/>
      <c r="W391" s="28"/>
      <c r="X391" s="28"/>
      <c r="Y391" s="30"/>
    </row>
    <row r="392" spans="1:26" s="10" customFormat="1" ht="11.25" customHeight="1" x14ac:dyDescent="0.25">
      <c r="A392" s="27"/>
      <c r="B392" s="23" t="s">
        <v>122</v>
      </c>
      <c r="C392" s="27">
        <v>1</v>
      </c>
      <c r="D392" s="28">
        <f t="shared" si="583"/>
        <v>1</v>
      </c>
      <c r="E392" s="28"/>
      <c r="F392" s="29">
        <v>0</v>
      </c>
      <c r="G392" s="28">
        <f t="shared" si="584"/>
        <v>0</v>
      </c>
      <c r="H392" s="28"/>
      <c r="I392" s="30">
        <f t="shared" ref="I392:I393" si="608">SUM(C392,F392)</f>
        <v>1</v>
      </c>
      <c r="J392" s="31"/>
      <c r="K392" s="27">
        <v>0</v>
      </c>
      <c r="L392" s="28">
        <f t="shared" si="595"/>
        <v>0</v>
      </c>
      <c r="M392" s="28"/>
      <c r="N392" s="29">
        <v>0</v>
      </c>
      <c r="O392" s="28">
        <f t="shared" si="596"/>
        <v>0</v>
      </c>
      <c r="P392" s="28"/>
      <c r="Q392" s="30">
        <f t="shared" ref="Q392:Q393" si="609">SUM(K392,N392)</f>
        <v>0</v>
      </c>
      <c r="R392" s="31"/>
      <c r="S392" s="27">
        <f t="shared" ref="S392:S393" si="610">C392+K392</f>
        <v>1</v>
      </c>
      <c r="T392" s="28">
        <f t="shared" si="585"/>
        <v>1</v>
      </c>
      <c r="U392" s="28"/>
      <c r="V392" s="29">
        <f t="shared" ref="V392:V393" si="611">F392+N392</f>
        <v>0</v>
      </c>
      <c r="W392" s="28">
        <f t="shared" si="586"/>
        <v>0</v>
      </c>
      <c r="X392" s="28"/>
      <c r="Y392" s="30">
        <f t="shared" ref="Y392:Y393" si="612">SUM(S392,V392)</f>
        <v>1</v>
      </c>
      <c r="Z392" s="1"/>
    </row>
    <row r="393" spans="1:26" s="10" customFormat="1" ht="11.25" customHeight="1" x14ac:dyDescent="0.25">
      <c r="A393" s="27"/>
      <c r="B393" s="23" t="s">
        <v>170</v>
      </c>
      <c r="C393" s="27">
        <v>0</v>
      </c>
      <c r="D393" s="28">
        <f t="shared" ref="D393" si="613">IFERROR(C393/I393,0)</f>
        <v>0</v>
      </c>
      <c r="E393" s="28"/>
      <c r="F393" s="29">
        <v>0</v>
      </c>
      <c r="G393" s="28">
        <f t="shared" ref="G393" si="614">IFERROR(F393/I393,0)</f>
        <v>0</v>
      </c>
      <c r="H393" s="28"/>
      <c r="I393" s="30">
        <f t="shared" si="608"/>
        <v>0</v>
      </c>
      <c r="J393" s="27"/>
      <c r="K393" s="27">
        <v>1</v>
      </c>
      <c r="L393" s="28">
        <f t="shared" ref="L393" si="615">IFERROR(K393/Q393,0)</f>
        <v>1</v>
      </c>
      <c r="M393" s="28"/>
      <c r="N393" s="29">
        <v>0</v>
      </c>
      <c r="O393" s="28">
        <f t="shared" ref="O393" si="616">IFERROR(N393/Q393,0)</f>
        <v>0</v>
      </c>
      <c r="P393" s="28"/>
      <c r="Q393" s="30">
        <f t="shared" si="609"/>
        <v>1</v>
      </c>
      <c r="R393" s="26"/>
      <c r="S393" s="27">
        <f t="shared" si="610"/>
        <v>1</v>
      </c>
      <c r="T393" s="28">
        <f t="shared" ref="T393" si="617">IFERROR(S393/Y393,0)</f>
        <v>1</v>
      </c>
      <c r="U393" s="28"/>
      <c r="V393" s="29">
        <f t="shared" si="611"/>
        <v>0</v>
      </c>
      <c r="W393" s="28">
        <f t="shared" ref="W393" si="618">IFERROR(V393/Y393,0)</f>
        <v>0</v>
      </c>
      <c r="X393" s="28"/>
      <c r="Y393" s="30">
        <f t="shared" si="612"/>
        <v>1</v>
      </c>
      <c r="Z393" s="1"/>
    </row>
    <row r="394" spans="1:26" s="1" customFormat="1" ht="11.25" customHeight="1" x14ac:dyDescent="0.25">
      <c r="A394" s="27"/>
      <c r="B394" s="23" t="s">
        <v>156</v>
      </c>
      <c r="C394" s="27">
        <v>3</v>
      </c>
      <c r="D394" s="28">
        <f t="shared" si="583"/>
        <v>1</v>
      </c>
      <c r="E394" s="28"/>
      <c r="F394" s="29">
        <v>0</v>
      </c>
      <c r="G394" s="28">
        <f t="shared" si="584"/>
        <v>0</v>
      </c>
      <c r="H394" s="28"/>
      <c r="I394" s="30">
        <f t="shared" si="570"/>
        <v>3</v>
      </c>
      <c r="J394" s="27"/>
      <c r="K394" s="27">
        <v>0</v>
      </c>
      <c r="L394" s="28">
        <f t="shared" si="595"/>
        <v>0</v>
      </c>
      <c r="M394" s="28"/>
      <c r="N394" s="29">
        <v>0</v>
      </c>
      <c r="O394" s="28">
        <f t="shared" si="596"/>
        <v>0</v>
      </c>
      <c r="P394" s="28"/>
      <c r="Q394" s="30">
        <f t="shared" ref="Q394:Q396" si="619">SUM(K394,N394)</f>
        <v>0</v>
      </c>
      <c r="R394" s="26"/>
      <c r="S394" s="27">
        <f t="shared" si="592"/>
        <v>3</v>
      </c>
      <c r="T394" s="28">
        <f t="shared" si="585"/>
        <v>1</v>
      </c>
      <c r="U394" s="28"/>
      <c r="V394" s="29">
        <f t="shared" si="593"/>
        <v>0</v>
      </c>
      <c r="W394" s="28">
        <f t="shared" si="586"/>
        <v>0</v>
      </c>
      <c r="X394" s="28"/>
      <c r="Y394" s="30">
        <f t="shared" ref="Y394:Y396" si="620">SUM(S394,V394)</f>
        <v>3</v>
      </c>
    </row>
    <row r="395" spans="1:26" s="1" customFormat="1" ht="11.25" customHeight="1" x14ac:dyDescent="0.25">
      <c r="A395" s="27"/>
      <c r="B395" s="23" t="s">
        <v>123</v>
      </c>
      <c r="C395" s="27">
        <v>0</v>
      </c>
      <c r="D395" s="28">
        <f t="shared" si="583"/>
        <v>0</v>
      </c>
      <c r="E395" s="28"/>
      <c r="F395" s="29">
        <v>3</v>
      </c>
      <c r="G395" s="28">
        <f t="shared" si="584"/>
        <v>1</v>
      </c>
      <c r="H395" s="28"/>
      <c r="I395" s="30">
        <f>SUM(C395,F395)</f>
        <v>3</v>
      </c>
      <c r="J395" s="27"/>
      <c r="K395" s="27">
        <v>2</v>
      </c>
      <c r="L395" s="28">
        <f t="shared" si="595"/>
        <v>1</v>
      </c>
      <c r="M395" s="28"/>
      <c r="N395" s="29">
        <v>0</v>
      </c>
      <c r="O395" s="28">
        <f t="shared" si="596"/>
        <v>0</v>
      </c>
      <c r="P395" s="28"/>
      <c r="Q395" s="30">
        <f>SUM(K395,N395)</f>
        <v>2</v>
      </c>
      <c r="R395" s="26"/>
      <c r="S395" s="27">
        <f>C395+K395</f>
        <v>2</v>
      </c>
      <c r="T395" s="28">
        <f t="shared" si="585"/>
        <v>0.4</v>
      </c>
      <c r="U395" s="28"/>
      <c r="V395" s="29">
        <f>F395+N395</f>
        <v>3</v>
      </c>
      <c r="W395" s="28">
        <f t="shared" si="586"/>
        <v>0.6</v>
      </c>
      <c r="X395" s="28"/>
      <c r="Y395" s="30">
        <f>SUM(S395,V395)</f>
        <v>5</v>
      </c>
    </row>
    <row r="396" spans="1:26" s="1" customFormat="1" ht="11.25" customHeight="1" x14ac:dyDescent="0.25">
      <c r="A396" s="27"/>
      <c r="B396" s="23" t="s">
        <v>124</v>
      </c>
      <c r="C396" s="27">
        <v>2</v>
      </c>
      <c r="D396" s="28">
        <f t="shared" si="583"/>
        <v>1</v>
      </c>
      <c r="E396" s="28"/>
      <c r="F396" s="29">
        <v>0</v>
      </c>
      <c r="G396" s="28">
        <f t="shared" si="584"/>
        <v>0</v>
      </c>
      <c r="H396" s="28"/>
      <c r="I396" s="30">
        <f t="shared" si="570"/>
        <v>2</v>
      </c>
      <c r="J396" s="27"/>
      <c r="K396" s="27">
        <v>1</v>
      </c>
      <c r="L396" s="28">
        <f t="shared" si="595"/>
        <v>1</v>
      </c>
      <c r="M396" s="28"/>
      <c r="N396" s="29">
        <v>0</v>
      </c>
      <c r="O396" s="28">
        <f t="shared" si="596"/>
        <v>0</v>
      </c>
      <c r="P396" s="28"/>
      <c r="Q396" s="30">
        <f t="shared" si="619"/>
        <v>1</v>
      </c>
      <c r="R396" s="26"/>
      <c r="S396" s="27">
        <f t="shared" si="592"/>
        <v>3</v>
      </c>
      <c r="T396" s="28">
        <f t="shared" si="585"/>
        <v>1</v>
      </c>
      <c r="U396" s="28"/>
      <c r="V396" s="29">
        <f t="shared" si="593"/>
        <v>0</v>
      </c>
      <c r="W396" s="28">
        <f t="shared" si="586"/>
        <v>0</v>
      </c>
      <c r="X396" s="28"/>
      <c r="Y396" s="30">
        <f t="shared" si="620"/>
        <v>3</v>
      </c>
    </row>
    <row r="397" spans="1:26" s="1" customFormat="1" ht="11.25" customHeight="1" x14ac:dyDescent="0.25">
      <c r="A397" s="27"/>
      <c r="B397" s="23" t="s">
        <v>125</v>
      </c>
      <c r="C397" s="27">
        <v>2</v>
      </c>
      <c r="D397" s="28">
        <f t="shared" ref="D397" si="621">IFERROR(C397/I397,0)</f>
        <v>1</v>
      </c>
      <c r="E397" s="28"/>
      <c r="F397" s="29">
        <v>0</v>
      </c>
      <c r="G397" s="28">
        <f t="shared" ref="G397" si="622">IFERROR(F397/I397,0)</f>
        <v>0</v>
      </c>
      <c r="H397" s="28"/>
      <c r="I397" s="30">
        <f>SUM(C397,F397)</f>
        <v>2</v>
      </c>
      <c r="J397" s="27"/>
      <c r="K397" s="27">
        <v>0</v>
      </c>
      <c r="L397" s="28">
        <f t="shared" ref="L397" si="623">IFERROR(K397/Q397,0)</f>
        <v>0</v>
      </c>
      <c r="M397" s="28"/>
      <c r="N397" s="29">
        <v>0</v>
      </c>
      <c r="O397" s="28">
        <f t="shared" ref="O397" si="624">IFERROR(N397/Q397,0)</f>
        <v>0</v>
      </c>
      <c r="P397" s="28"/>
      <c r="Q397" s="30">
        <f>SUM(K397,N397)</f>
        <v>0</v>
      </c>
      <c r="R397" s="26"/>
      <c r="S397" s="27">
        <f t="shared" ref="S397" si="625">C397+K397</f>
        <v>2</v>
      </c>
      <c r="T397" s="28">
        <f t="shared" ref="T397" si="626">IFERROR(S397/Y397,0)</f>
        <v>1</v>
      </c>
      <c r="U397" s="28"/>
      <c r="V397" s="29">
        <f t="shared" ref="V397" si="627">F397+N397</f>
        <v>0</v>
      </c>
      <c r="W397" s="28">
        <f t="shared" ref="W397" si="628">IFERROR(V397/Y397,0)</f>
        <v>0</v>
      </c>
      <c r="X397" s="28"/>
      <c r="Y397" s="30">
        <f>SUM(S397,V397)</f>
        <v>2</v>
      </c>
    </row>
    <row r="398" spans="1:26" s="1" customFormat="1" ht="11.25" customHeight="1" x14ac:dyDescent="0.25">
      <c r="A398" s="27"/>
      <c r="B398" s="27" t="s">
        <v>127</v>
      </c>
      <c r="C398" s="27"/>
      <c r="D398" s="28"/>
      <c r="E398" s="28"/>
      <c r="F398" s="29"/>
      <c r="G398" s="28"/>
      <c r="H398" s="28"/>
      <c r="I398" s="30"/>
      <c r="J398" s="27"/>
      <c r="K398" s="27"/>
      <c r="L398" s="28"/>
      <c r="M398" s="28"/>
      <c r="N398" s="29"/>
      <c r="O398" s="28"/>
      <c r="P398" s="28"/>
      <c r="Q398" s="30"/>
      <c r="R398" s="26"/>
      <c r="S398" s="27"/>
      <c r="T398" s="28"/>
      <c r="U398" s="28"/>
      <c r="V398" s="29"/>
      <c r="W398" s="28"/>
      <c r="X398" s="28"/>
      <c r="Y398" s="30"/>
    </row>
    <row r="399" spans="1:26" s="1" customFormat="1" ht="11.25" customHeight="1" x14ac:dyDescent="0.25">
      <c r="A399" s="27"/>
      <c r="B399" s="23" t="s">
        <v>232</v>
      </c>
      <c r="C399" s="27">
        <v>0</v>
      </c>
      <c r="D399" s="28">
        <f t="shared" ref="D399" si="629">IFERROR(C399/I399,0)</f>
        <v>0</v>
      </c>
      <c r="E399" s="28"/>
      <c r="F399" s="29">
        <v>2</v>
      </c>
      <c r="G399" s="28">
        <f t="shared" ref="G399" si="630">IFERROR(F399/I399,0)</f>
        <v>1</v>
      </c>
      <c r="H399" s="28"/>
      <c r="I399" s="30">
        <f t="shared" ref="I399" si="631">SUM(C399,F399)</f>
        <v>2</v>
      </c>
      <c r="J399" s="27"/>
      <c r="K399" s="27">
        <v>0</v>
      </c>
      <c r="L399" s="28">
        <f t="shared" ref="L399" si="632">IFERROR(K399/Q399,0)</f>
        <v>0</v>
      </c>
      <c r="M399" s="28"/>
      <c r="N399" s="29">
        <v>0</v>
      </c>
      <c r="O399" s="28">
        <f t="shared" ref="O399" si="633">IFERROR(N399/Q399,0)</f>
        <v>0</v>
      </c>
      <c r="P399" s="28"/>
      <c r="Q399" s="30">
        <f t="shared" ref="Q399" si="634">SUM(K399,N399)</f>
        <v>0</v>
      </c>
      <c r="R399" s="26"/>
      <c r="S399" s="27">
        <f t="shared" ref="S399" si="635">C399+K399</f>
        <v>0</v>
      </c>
      <c r="T399" s="28">
        <f t="shared" ref="T399" si="636">IFERROR(S399/Y399,0)</f>
        <v>0</v>
      </c>
      <c r="U399" s="28"/>
      <c r="V399" s="29">
        <f t="shared" ref="V399" si="637">F399+N399</f>
        <v>2</v>
      </c>
      <c r="W399" s="28">
        <f t="shared" ref="W399" si="638">IFERROR(V399/Y399,0)</f>
        <v>1</v>
      </c>
      <c r="X399" s="28"/>
      <c r="Y399" s="30">
        <f t="shared" ref="Y399" si="639">SUM(S399,V399)</f>
        <v>2</v>
      </c>
    </row>
    <row r="400" spans="1:26" s="1" customFormat="1" ht="11.25" customHeight="1" x14ac:dyDescent="0.25">
      <c r="A400" s="27"/>
      <c r="B400" s="23" t="s">
        <v>195</v>
      </c>
      <c r="C400" s="27">
        <v>1</v>
      </c>
      <c r="D400" s="28">
        <f t="shared" si="583"/>
        <v>1</v>
      </c>
      <c r="E400" s="28"/>
      <c r="F400" s="29">
        <v>0</v>
      </c>
      <c r="G400" s="28">
        <f t="shared" si="584"/>
        <v>0</v>
      </c>
      <c r="H400" s="28"/>
      <c r="I400" s="30">
        <f t="shared" ref="I400" si="640">SUM(C400,F400)</f>
        <v>1</v>
      </c>
      <c r="J400" s="27"/>
      <c r="K400" s="27">
        <v>0</v>
      </c>
      <c r="L400" s="28">
        <f t="shared" si="595"/>
        <v>0</v>
      </c>
      <c r="M400" s="28"/>
      <c r="N400" s="29">
        <v>0</v>
      </c>
      <c r="O400" s="28">
        <f t="shared" si="596"/>
        <v>0</v>
      </c>
      <c r="P400" s="28"/>
      <c r="Q400" s="30">
        <f t="shared" ref="Q400" si="641">SUM(K400,N400)</f>
        <v>0</v>
      </c>
      <c r="R400" s="26"/>
      <c r="S400" s="27">
        <f t="shared" ref="S400" si="642">C400+K400</f>
        <v>1</v>
      </c>
      <c r="T400" s="28">
        <f t="shared" si="585"/>
        <v>1</v>
      </c>
      <c r="U400" s="28"/>
      <c r="V400" s="29">
        <f t="shared" ref="V400" si="643">F400+N400</f>
        <v>0</v>
      </c>
      <c r="W400" s="28">
        <f t="shared" si="586"/>
        <v>0</v>
      </c>
      <c r="X400" s="28"/>
      <c r="Y400" s="30">
        <f t="shared" ref="Y400" si="644">SUM(S400,V400)</f>
        <v>1</v>
      </c>
    </row>
    <row r="401" spans="1:25" s="1" customFormat="1" ht="11.25" customHeight="1" x14ac:dyDescent="0.25">
      <c r="A401" s="27"/>
      <c r="B401" s="23" t="s">
        <v>122</v>
      </c>
      <c r="C401" s="27">
        <v>3</v>
      </c>
      <c r="D401" s="28">
        <f t="shared" si="583"/>
        <v>1</v>
      </c>
      <c r="E401" s="28"/>
      <c r="F401" s="29">
        <v>0</v>
      </c>
      <c r="G401" s="28">
        <f t="shared" si="584"/>
        <v>0</v>
      </c>
      <c r="H401" s="28"/>
      <c r="I401" s="30">
        <f t="shared" ref="I401:I433" si="645">SUM(C401,F401)</f>
        <v>3</v>
      </c>
      <c r="J401" s="27"/>
      <c r="K401" s="27">
        <v>0</v>
      </c>
      <c r="L401" s="28">
        <f t="shared" si="595"/>
        <v>0</v>
      </c>
      <c r="M401" s="28"/>
      <c r="N401" s="29">
        <v>0</v>
      </c>
      <c r="O401" s="28">
        <f t="shared" si="596"/>
        <v>0</v>
      </c>
      <c r="P401" s="28"/>
      <c r="Q401" s="30">
        <f t="shared" ref="Q401:Q409" si="646">SUM(K401,N401)</f>
        <v>0</v>
      </c>
      <c r="R401" s="26"/>
      <c r="S401" s="27">
        <f t="shared" si="592"/>
        <v>3</v>
      </c>
      <c r="T401" s="28">
        <f t="shared" si="585"/>
        <v>1</v>
      </c>
      <c r="U401" s="28"/>
      <c r="V401" s="29">
        <f t="shared" si="593"/>
        <v>0</v>
      </c>
      <c r="W401" s="28">
        <f t="shared" si="586"/>
        <v>0</v>
      </c>
      <c r="X401" s="28"/>
      <c r="Y401" s="30">
        <f t="shared" ref="Y401:Y409" si="647">SUM(S401,V401)</f>
        <v>3</v>
      </c>
    </row>
    <row r="402" spans="1:25" s="1" customFormat="1" ht="11.25" customHeight="1" x14ac:dyDescent="0.25">
      <c r="A402" s="27"/>
      <c r="B402" s="23" t="s">
        <v>156</v>
      </c>
      <c r="C402" s="27">
        <v>12</v>
      </c>
      <c r="D402" s="28">
        <f t="shared" si="583"/>
        <v>0.46153846153846156</v>
      </c>
      <c r="E402" s="28"/>
      <c r="F402" s="29">
        <v>14</v>
      </c>
      <c r="G402" s="28">
        <f t="shared" si="584"/>
        <v>0.53846153846153844</v>
      </c>
      <c r="H402" s="28"/>
      <c r="I402" s="30">
        <f t="shared" si="645"/>
        <v>26</v>
      </c>
      <c r="J402" s="27"/>
      <c r="K402" s="27">
        <v>0</v>
      </c>
      <c r="L402" s="28">
        <f t="shared" si="595"/>
        <v>0</v>
      </c>
      <c r="M402" s="28"/>
      <c r="N402" s="29">
        <v>0</v>
      </c>
      <c r="O402" s="28">
        <f t="shared" si="596"/>
        <v>0</v>
      </c>
      <c r="P402" s="28"/>
      <c r="Q402" s="30">
        <f t="shared" si="646"/>
        <v>0</v>
      </c>
      <c r="R402" s="26"/>
      <c r="S402" s="27">
        <f t="shared" si="592"/>
        <v>12</v>
      </c>
      <c r="T402" s="28">
        <f t="shared" si="585"/>
        <v>0.46153846153846156</v>
      </c>
      <c r="U402" s="28"/>
      <c r="V402" s="29">
        <f t="shared" si="593"/>
        <v>14</v>
      </c>
      <c r="W402" s="28">
        <f t="shared" si="586"/>
        <v>0.53846153846153844</v>
      </c>
      <c r="X402" s="28"/>
      <c r="Y402" s="30">
        <f t="shared" si="647"/>
        <v>26</v>
      </c>
    </row>
    <row r="403" spans="1:25" s="1" customFormat="1" ht="11.25" customHeight="1" x14ac:dyDescent="0.25">
      <c r="A403" s="27"/>
      <c r="B403" s="23" t="s">
        <v>170</v>
      </c>
      <c r="C403" s="27">
        <v>0</v>
      </c>
      <c r="D403" s="28">
        <f t="shared" si="583"/>
        <v>0</v>
      </c>
      <c r="E403" s="28"/>
      <c r="F403" s="29">
        <v>1</v>
      </c>
      <c r="G403" s="28">
        <f t="shared" si="584"/>
        <v>1</v>
      </c>
      <c r="H403" s="28"/>
      <c r="I403" s="30">
        <f t="shared" ref="I403" si="648">SUM(C403,F403)</f>
        <v>1</v>
      </c>
      <c r="J403" s="27"/>
      <c r="K403" s="27">
        <v>0</v>
      </c>
      <c r="L403" s="28">
        <f t="shared" si="595"/>
        <v>0</v>
      </c>
      <c r="M403" s="28"/>
      <c r="N403" s="29">
        <v>0</v>
      </c>
      <c r="O403" s="28">
        <f t="shared" si="596"/>
        <v>0</v>
      </c>
      <c r="P403" s="28"/>
      <c r="Q403" s="30">
        <f t="shared" ref="Q403" si="649">SUM(K403,N403)</f>
        <v>0</v>
      </c>
      <c r="R403" s="26"/>
      <c r="S403" s="27">
        <f t="shared" ref="S403" si="650">C403+K403</f>
        <v>0</v>
      </c>
      <c r="T403" s="28">
        <f t="shared" si="585"/>
        <v>0</v>
      </c>
      <c r="U403" s="28"/>
      <c r="V403" s="29">
        <f t="shared" ref="V403" si="651">F403+N403</f>
        <v>1</v>
      </c>
      <c r="W403" s="28">
        <f t="shared" si="586"/>
        <v>1</v>
      </c>
      <c r="X403" s="28"/>
      <c r="Y403" s="30">
        <f t="shared" ref="Y403" si="652">SUM(S403,V403)</f>
        <v>1</v>
      </c>
    </row>
    <row r="404" spans="1:25" s="1" customFormat="1" ht="11.25" customHeight="1" x14ac:dyDescent="0.25">
      <c r="A404" s="27"/>
      <c r="B404" s="23" t="s">
        <v>128</v>
      </c>
      <c r="C404" s="27">
        <v>2</v>
      </c>
      <c r="D404" s="28">
        <f t="shared" si="583"/>
        <v>0.4</v>
      </c>
      <c r="E404" s="28"/>
      <c r="F404" s="29">
        <v>3</v>
      </c>
      <c r="G404" s="28">
        <f t="shared" si="584"/>
        <v>0.6</v>
      </c>
      <c r="H404" s="28"/>
      <c r="I404" s="30">
        <f t="shared" si="645"/>
        <v>5</v>
      </c>
      <c r="J404" s="27"/>
      <c r="K404" s="27">
        <v>0</v>
      </c>
      <c r="L404" s="28">
        <f t="shared" si="595"/>
        <v>0</v>
      </c>
      <c r="M404" s="28"/>
      <c r="N404" s="29">
        <v>0</v>
      </c>
      <c r="O404" s="28">
        <f t="shared" si="596"/>
        <v>0</v>
      </c>
      <c r="P404" s="28"/>
      <c r="Q404" s="30">
        <f t="shared" si="646"/>
        <v>0</v>
      </c>
      <c r="R404" s="26"/>
      <c r="S404" s="27">
        <f t="shared" si="592"/>
        <v>2</v>
      </c>
      <c r="T404" s="28">
        <f t="shared" si="585"/>
        <v>0.4</v>
      </c>
      <c r="U404" s="28"/>
      <c r="V404" s="29">
        <f t="shared" si="593"/>
        <v>3</v>
      </c>
      <c r="W404" s="28">
        <f t="shared" si="586"/>
        <v>0.6</v>
      </c>
      <c r="X404" s="28"/>
      <c r="Y404" s="30">
        <f t="shared" si="647"/>
        <v>5</v>
      </c>
    </row>
    <row r="405" spans="1:25" s="1" customFormat="1" ht="11.25" customHeight="1" x14ac:dyDescent="0.25">
      <c r="A405" s="27"/>
      <c r="B405" s="23" t="s">
        <v>129</v>
      </c>
      <c r="C405" s="27">
        <v>6</v>
      </c>
      <c r="D405" s="28">
        <f t="shared" si="583"/>
        <v>0.13953488372093023</v>
      </c>
      <c r="E405" s="28"/>
      <c r="F405" s="29">
        <v>37</v>
      </c>
      <c r="G405" s="28">
        <f t="shared" si="584"/>
        <v>0.86046511627906974</v>
      </c>
      <c r="H405" s="28"/>
      <c r="I405" s="30">
        <f t="shared" si="645"/>
        <v>43</v>
      </c>
      <c r="J405" s="27"/>
      <c r="K405" s="27">
        <v>0</v>
      </c>
      <c r="L405" s="28">
        <f t="shared" si="595"/>
        <v>0</v>
      </c>
      <c r="M405" s="28"/>
      <c r="N405" s="29">
        <v>0</v>
      </c>
      <c r="O405" s="28">
        <f t="shared" si="596"/>
        <v>0</v>
      </c>
      <c r="P405" s="28"/>
      <c r="Q405" s="30">
        <f t="shared" si="646"/>
        <v>0</v>
      </c>
      <c r="R405" s="26"/>
      <c r="S405" s="27">
        <f t="shared" si="592"/>
        <v>6</v>
      </c>
      <c r="T405" s="28">
        <f t="shared" si="585"/>
        <v>0.13953488372093023</v>
      </c>
      <c r="U405" s="28"/>
      <c r="V405" s="29">
        <f t="shared" si="593"/>
        <v>37</v>
      </c>
      <c r="W405" s="28">
        <f t="shared" si="586"/>
        <v>0.86046511627906974</v>
      </c>
      <c r="X405" s="28"/>
      <c r="Y405" s="30">
        <f t="shared" si="647"/>
        <v>43</v>
      </c>
    </row>
    <row r="406" spans="1:25" s="1" customFormat="1" ht="11.25" customHeight="1" x14ac:dyDescent="0.25">
      <c r="A406" s="27"/>
      <c r="B406" s="23" t="s">
        <v>123</v>
      </c>
      <c r="C406" s="27">
        <v>12</v>
      </c>
      <c r="D406" s="28">
        <f t="shared" si="583"/>
        <v>0.70588235294117652</v>
      </c>
      <c r="E406" s="28"/>
      <c r="F406" s="29">
        <v>5</v>
      </c>
      <c r="G406" s="28">
        <f t="shared" si="584"/>
        <v>0.29411764705882354</v>
      </c>
      <c r="H406" s="28"/>
      <c r="I406" s="30">
        <f t="shared" si="645"/>
        <v>17</v>
      </c>
      <c r="J406" s="27"/>
      <c r="K406" s="27">
        <v>0</v>
      </c>
      <c r="L406" s="28">
        <f t="shared" si="595"/>
        <v>0</v>
      </c>
      <c r="M406" s="28"/>
      <c r="N406" s="29">
        <v>0</v>
      </c>
      <c r="O406" s="28">
        <f t="shared" si="596"/>
        <v>0</v>
      </c>
      <c r="P406" s="28"/>
      <c r="Q406" s="30">
        <f t="shared" si="646"/>
        <v>0</v>
      </c>
      <c r="R406" s="26"/>
      <c r="S406" s="27">
        <f t="shared" si="592"/>
        <v>12</v>
      </c>
      <c r="T406" s="28">
        <f t="shared" si="585"/>
        <v>0.70588235294117652</v>
      </c>
      <c r="U406" s="28"/>
      <c r="V406" s="29">
        <f t="shared" si="593"/>
        <v>5</v>
      </c>
      <c r="W406" s="28">
        <f t="shared" si="586"/>
        <v>0.29411764705882354</v>
      </c>
      <c r="X406" s="28"/>
      <c r="Y406" s="30">
        <f t="shared" si="647"/>
        <v>17</v>
      </c>
    </row>
    <row r="407" spans="1:25" s="1" customFormat="1" ht="11.25" customHeight="1" x14ac:dyDescent="0.25">
      <c r="A407" s="27"/>
      <c r="B407" s="23" t="s">
        <v>124</v>
      </c>
      <c r="C407" s="27">
        <v>15</v>
      </c>
      <c r="D407" s="28">
        <f t="shared" si="583"/>
        <v>0.68181818181818177</v>
      </c>
      <c r="E407" s="28"/>
      <c r="F407" s="29">
        <v>7</v>
      </c>
      <c r="G407" s="28">
        <f t="shared" si="584"/>
        <v>0.31818181818181818</v>
      </c>
      <c r="H407" s="28"/>
      <c r="I407" s="30">
        <f t="shared" si="645"/>
        <v>22</v>
      </c>
      <c r="J407" s="27"/>
      <c r="K407" s="27">
        <v>0</v>
      </c>
      <c r="L407" s="28">
        <f t="shared" si="595"/>
        <v>0</v>
      </c>
      <c r="M407" s="28"/>
      <c r="N407" s="29">
        <v>0</v>
      </c>
      <c r="O407" s="28">
        <f t="shared" si="596"/>
        <v>0</v>
      </c>
      <c r="P407" s="28"/>
      <c r="Q407" s="30">
        <f t="shared" si="646"/>
        <v>0</v>
      </c>
      <c r="R407" s="26"/>
      <c r="S407" s="27">
        <f t="shared" si="592"/>
        <v>15</v>
      </c>
      <c r="T407" s="28">
        <f t="shared" si="585"/>
        <v>0.68181818181818177</v>
      </c>
      <c r="U407" s="28"/>
      <c r="V407" s="29">
        <f t="shared" si="593"/>
        <v>7</v>
      </c>
      <c r="W407" s="28">
        <f t="shared" si="586"/>
        <v>0.31818181818181818</v>
      </c>
      <c r="X407" s="28"/>
      <c r="Y407" s="30">
        <f t="shared" si="647"/>
        <v>22</v>
      </c>
    </row>
    <row r="408" spans="1:25" s="1" customFormat="1" ht="11.25" customHeight="1" x14ac:dyDescent="0.25">
      <c r="A408" s="27"/>
      <c r="B408" s="23" t="s">
        <v>182</v>
      </c>
      <c r="C408" s="27">
        <v>0</v>
      </c>
      <c r="D408" s="28">
        <f t="shared" si="583"/>
        <v>0</v>
      </c>
      <c r="E408" s="28"/>
      <c r="F408" s="29">
        <v>2</v>
      </c>
      <c r="G408" s="28">
        <f t="shared" si="584"/>
        <v>1</v>
      </c>
      <c r="H408" s="28"/>
      <c r="I408" s="30">
        <f>SUM(C408,F408)</f>
        <v>2</v>
      </c>
      <c r="J408" s="27"/>
      <c r="K408" s="27">
        <v>0</v>
      </c>
      <c r="L408" s="28">
        <f t="shared" si="595"/>
        <v>0</v>
      </c>
      <c r="M408" s="28"/>
      <c r="N408" s="29">
        <v>0</v>
      </c>
      <c r="O408" s="28">
        <f t="shared" si="596"/>
        <v>0</v>
      </c>
      <c r="P408" s="28"/>
      <c r="Q408" s="30">
        <f t="shared" ref="Q408" si="653">SUM(K408,N408)</f>
        <v>0</v>
      </c>
      <c r="R408" s="26"/>
      <c r="S408" s="27">
        <f>C408+K408</f>
        <v>0</v>
      </c>
      <c r="T408" s="28">
        <f t="shared" si="585"/>
        <v>0</v>
      </c>
      <c r="U408" s="28"/>
      <c r="V408" s="29">
        <f>F408+N408</f>
        <v>2</v>
      </c>
      <c r="W408" s="28">
        <f t="shared" si="586"/>
        <v>1</v>
      </c>
      <c r="X408" s="28"/>
      <c r="Y408" s="30">
        <f t="shared" ref="Y408" si="654">SUM(S408,V408)</f>
        <v>2</v>
      </c>
    </row>
    <row r="409" spans="1:25" s="1" customFormat="1" ht="11.25" customHeight="1" x14ac:dyDescent="0.25">
      <c r="A409" s="27"/>
      <c r="B409" s="23" t="s">
        <v>50</v>
      </c>
      <c r="C409" s="27">
        <v>26</v>
      </c>
      <c r="D409" s="28">
        <f t="shared" si="583"/>
        <v>0.63414634146341464</v>
      </c>
      <c r="E409" s="28"/>
      <c r="F409" s="29">
        <v>15</v>
      </c>
      <c r="G409" s="28">
        <f t="shared" si="584"/>
        <v>0.36585365853658536</v>
      </c>
      <c r="H409" s="28"/>
      <c r="I409" s="30">
        <f t="shared" si="645"/>
        <v>41</v>
      </c>
      <c r="J409" s="27"/>
      <c r="K409" s="27">
        <v>0</v>
      </c>
      <c r="L409" s="28">
        <f t="shared" si="595"/>
        <v>0</v>
      </c>
      <c r="M409" s="28"/>
      <c r="N409" s="29">
        <v>0</v>
      </c>
      <c r="O409" s="28">
        <f t="shared" si="596"/>
        <v>0</v>
      </c>
      <c r="P409" s="28"/>
      <c r="Q409" s="30">
        <f t="shared" si="646"/>
        <v>0</v>
      </c>
      <c r="R409" s="26"/>
      <c r="S409" s="27">
        <f t="shared" si="592"/>
        <v>26</v>
      </c>
      <c r="T409" s="28">
        <f t="shared" si="585"/>
        <v>0.63414634146341464</v>
      </c>
      <c r="U409" s="28"/>
      <c r="V409" s="29">
        <f t="shared" si="593"/>
        <v>15</v>
      </c>
      <c r="W409" s="28">
        <f t="shared" si="586"/>
        <v>0.36585365853658536</v>
      </c>
      <c r="X409" s="28"/>
      <c r="Y409" s="30">
        <f t="shared" si="647"/>
        <v>41</v>
      </c>
    </row>
    <row r="410" spans="1:25" s="1" customFormat="1" ht="11.25" customHeight="1" x14ac:dyDescent="0.25">
      <c r="A410" s="27"/>
      <c r="B410" s="23" t="s">
        <v>125</v>
      </c>
      <c r="C410" s="27">
        <v>4</v>
      </c>
      <c r="D410" s="28">
        <f t="shared" si="583"/>
        <v>1</v>
      </c>
      <c r="E410" s="28"/>
      <c r="F410" s="29">
        <v>0</v>
      </c>
      <c r="G410" s="28">
        <f t="shared" si="584"/>
        <v>0</v>
      </c>
      <c r="H410" s="28"/>
      <c r="I410" s="30">
        <f t="shared" ref="I410" si="655">SUM(C410,F410)</f>
        <v>4</v>
      </c>
      <c r="J410" s="27"/>
      <c r="K410" s="27">
        <v>0</v>
      </c>
      <c r="L410" s="28">
        <f t="shared" si="595"/>
        <v>0</v>
      </c>
      <c r="M410" s="28"/>
      <c r="N410" s="29">
        <v>0</v>
      </c>
      <c r="O410" s="28">
        <f t="shared" si="596"/>
        <v>0</v>
      </c>
      <c r="P410" s="28"/>
      <c r="Q410" s="30">
        <f t="shared" ref="Q410" si="656">SUM(K410,N410)</f>
        <v>0</v>
      </c>
      <c r="R410" s="26"/>
      <c r="S410" s="27">
        <f t="shared" ref="S410" si="657">C410+K410</f>
        <v>4</v>
      </c>
      <c r="T410" s="28">
        <f t="shared" si="585"/>
        <v>1</v>
      </c>
      <c r="U410" s="28"/>
      <c r="V410" s="29">
        <f t="shared" ref="V410" si="658">F410+N410</f>
        <v>0</v>
      </c>
      <c r="W410" s="28">
        <f t="shared" si="586"/>
        <v>0</v>
      </c>
      <c r="X410" s="28"/>
      <c r="Y410" s="30">
        <f t="shared" ref="Y410" si="659">SUM(S410,V410)</f>
        <v>4</v>
      </c>
    </row>
    <row r="411" spans="1:25" s="1" customFormat="1" ht="6.65" customHeight="1" x14ac:dyDescent="0.25">
      <c r="A411" s="27"/>
      <c r="B411" s="27"/>
      <c r="C411" s="27"/>
      <c r="D411" s="28"/>
      <c r="E411" s="28"/>
      <c r="F411" s="29"/>
      <c r="G411" s="28"/>
      <c r="H411" s="28"/>
      <c r="I411" s="30"/>
      <c r="J411" s="27"/>
      <c r="K411" s="27"/>
      <c r="L411" s="28"/>
      <c r="M411" s="28"/>
      <c r="N411" s="29"/>
      <c r="O411" s="28"/>
      <c r="P411" s="28"/>
      <c r="Q411" s="30"/>
      <c r="R411" s="26"/>
      <c r="S411" s="27"/>
      <c r="T411" s="28"/>
      <c r="U411" s="28"/>
      <c r="V411" s="29"/>
      <c r="W411" s="28"/>
      <c r="X411" s="28"/>
      <c r="Y411" s="30"/>
    </row>
    <row r="412" spans="1:25" s="1" customFormat="1" ht="11.25" customHeight="1" x14ac:dyDescent="0.25">
      <c r="A412" s="14" t="s">
        <v>217</v>
      </c>
      <c r="B412" s="27"/>
      <c r="C412" s="27"/>
      <c r="D412" s="28"/>
      <c r="E412" s="28"/>
      <c r="F412" s="29"/>
      <c r="G412" s="28"/>
      <c r="H412" s="28"/>
      <c r="I412" s="30"/>
      <c r="J412" s="27"/>
      <c r="K412" s="27"/>
      <c r="L412" s="28"/>
      <c r="M412" s="28"/>
      <c r="N412" s="29"/>
      <c r="O412" s="28"/>
      <c r="P412" s="28"/>
      <c r="Q412" s="30"/>
      <c r="R412" s="26"/>
      <c r="S412" s="27"/>
      <c r="T412" s="28"/>
      <c r="U412" s="28"/>
      <c r="V412" s="29"/>
      <c r="W412" s="28"/>
      <c r="X412" s="28"/>
      <c r="Y412" s="30"/>
    </row>
    <row r="413" spans="1:25" s="1" customFormat="1" ht="11.25" customHeight="1" x14ac:dyDescent="0.25">
      <c r="A413" s="27"/>
      <c r="B413" s="27" t="s">
        <v>130</v>
      </c>
      <c r="C413" s="27"/>
      <c r="D413" s="28"/>
      <c r="E413" s="28"/>
      <c r="F413" s="29"/>
      <c r="G413" s="28"/>
      <c r="H413" s="28"/>
      <c r="I413" s="30"/>
      <c r="J413" s="27"/>
      <c r="K413" s="27"/>
      <c r="L413" s="28"/>
      <c r="M413" s="28"/>
      <c r="N413" s="29"/>
      <c r="O413" s="28"/>
      <c r="P413" s="28"/>
      <c r="Q413" s="30"/>
      <c r="R413" s="26"/>
      <c r="S413" s="27"/>
      <c r="T413" s="28"/>
      <c r="U413" s="28"/>
      <c r="V413" s="29"/>
      <c r="W413" s="28"/>
      <c r="X413" s="28"/>
      <c r="Y413" s="30"/>
    </row>
    <row r="414" spans="1:25" s="1" customFormat="1" ht="11.25" customHeight="1" x14ac:dyDescent="0.25">
      <c r="A414" s="27"/>
      <c r="B414" s="23" t="s">
        <v>156</v>
      </c>
      <c r="C414" s="27">
        <v>4</v>
      </c>
      <c r="D414" s="28">
        <f t="shared" si="583"/>
        <v>0.5714285714285714</v>
      </c>
      <c r="E414" s="28"/>
      <c r="F414" s="29">
        <v>3</v>
      </c>
      <c r="G414" s="28">
        <f t="shared" si="584"/>
        <v>0.42857142857142855</v>
      </c>
      <c r="H414" s="28"/>
      <c r="I414" s="30">
        <f>SUM(C414,F414)</f>
        <v>7</v>
      </c>
      <c r="J414" s="27"/>
      <c r="K414" s="27">
        <v>0</v>
      </c>
      <c r="L414" s="28">
        <f t="shared" si="595"/>
        <v>0</v>
      </c>
      <c r="M414" s="28"/>
      <c r="N414" s="29">
        <v>0</v>
      </c>
      <c r="O414" s="28">
        <f t="shared" si="596"/>
        <v>0</v>
      </c>
      <c r="P414" s="28"/>
      <c r="Q414" s="30">
        <f>SUM(K414,N414)</f>
        <v>0</v>
      </c>
      <c r="R414" s="26"/>
      <c r="S414" s="27">
        <f t="shared" si="592"/>
        <v>4</v>
      </c>
      <c r="T414" s="28">
        <f t="shared" si="585"/>
        <v>0.5714285714285714</v>
      </c>
      <c r="U414" s="28"/>
      <c r="V414" s="29">
        <f t="shared" si="593"/>
        <v>3</v>
      </c>
      <c r="W414" s="28">
        <f t="shared" si="586"/>
        <v>0.42857142857142855</v>
      </c>
      <c r="X414" s="28"/>
      <c r="Y414" s="30">
        <f>SUM(S414,V414)</f>
        <v>7</v>
      </c>
    </row>
    <row r="415" spans="1:25" s="1" customFormat="1" ht="11.25" customHeight="1" x14ac:dyDescent="0.25">
      <c r="A415" s="27"/>
      <c r="B415" s="23" t="s">
        <v>170</v>
      </c>
      <c r="C415" s="27">
        <v>2</v>
      </c>
      <c r="D415" s="28">
        <f t="shared" si="583"/>
        <v>1</v>
      </c>
      <c r="E415" s="28"/>
      <c r="F415" s="29">
        <v>0</v>
      </c>
      <c r="G415" s="28">
        <f t="shared" si="584"/>
        <v>0</v>
      </c>
      <c r="H415" s="28"/>
      <c r="I415" s="30">
        <f>SUM(C415,F415)</f>
        <v>2</v>
      </c>
      <c r="J415" s="27"/>
      <c r="K415" s="27">
        <v>0</v>
      </c>
      <c r="L415" s="28">
        <f t="shared" si="595"/>
        <v>0</v>
      </c>
      <c r="M415" s="28"/>
      <c r="N415" s="29">
        <v>0</v>
      </c>
      <c r="O415" s="28">
        <f t="shared" si="596"/>
        <v>0</v>
      </c>
      <c r="P415" s="28"/>
      <c r="Q415" s="30">
        <f>SUM(K415,N415)</f>
        <v>0</v>
      </c>
      <c r="R415" s="26"/>
      <c r="S415" s="27">
        <f t="shared" ref="S415:S416" si="660">C415+K415</f>
        <v>2</v>
      </c>
      <c r="T415" s="28">
        <f t="shared" si="585"/>
        <v>1</v>
      </c>
      <c r="U415" s="28"/>
      <c r="V415" s="29">
        <f t="shared" ref="V415:V416" si="661">F415+N415</f>
        <v>0</v>
      </c>
      <c r="W415" s="28">
        <f t="shared" si="586"/>
        <v>0</v>
      </c>
      <c r="X415" s="28"/>
      <c r="Y415" s="30">
        <f>SUM(S415,V415)</f>
        <v>2</v>
      </c>
    </row>
    <row r="416" spans="1:25" s="1" customFormat="1" ht="11.25" customHeight="1" x14ac:dyDescent="0.25">
      <c r="A416" s="27"/>
      <c r="B416" s="23" t="s">
        <v>128</v>
      </c>
      <c r="C416" s="27">
        <v>0</v>
      </c>
      <c r="D416" s="28">
        <f t="shared" ref="D416" si="662">IFERROR(C416/I416,0)</f>
        <v>0</v>
      </c>
      <c r="E416" s="28"/>
      <c r="F416" s="29">
        <v>1</v>
      </c>
      <c r="G416" s="28">
        <f t="shared" ref="G416" si="663">IFERROR(F416/I416,0)</f>
        <v>1</v>
      </c>
      <c r="H416" s="28"/>
      <c r="I416" s="30">
        <f t="shared" ref="I416" si="664">SUM(C416,F416)</f>
        <v>1</v>
      </c>
      <c r="J416" s="27"/>
      <c r="K416" s="27">
        <v>0</v>
      </c>
      <c r="L416" s="28">
        <f t="shared" ref="L416" si="665">IFERROR(K416/Q416,0)</f>
        <v>0</v>
      </c>
      <c r="M416" s="28"/>
      <c r="N416" s="29">
        <v>0</v>
      </c>
      <c r="O416" s="28">
        <f t="shared" ref="O416" si="666">IFERROR(N416/Q416,0)</f>
        <v>0</v>
      </c>
      <c r="P416" s="28"/>
      <c r="Q416" s="30">
        <f t="shared" ref="Q416" si="667">SUM(K416,N416)</f>
        <v>0</v>
      </c>
      <c r="R416" s="26"/>
      <c r="S416" s="27">
        <f t="shared" si="660"/>
        <v>0</v>
      </c>
      <c r="T416" s="28">
        <f t="shared" ref="T416" si="668">IFERROR(S416/Y416,0)</f>
        <v>0</v>
      </c>
      <c r="U416" s="28"/>
      <c r="V416" s="29">
        <f t="shared" si="661"/>
        <v>1</v>
      </c>
      <c r="W416" s="28">
        <f t="shared" ref="W416" si="669">IFERROR(V416/Y416,0)</f>
        <v>1</v>
      </c>
      <c r="X416" s="28"/>
      <c r="Y416" s="30">
        <f t="shared" ref="Y416" si="670">SUM(S416,V416)</f>
        <v>1</v>
      </c>
    </row>
    <row r="417" spans="1:26" s="1" customFormat="1" ht="11.25" customHeight="1" x14ac:dyDescent="0.25">
      <c r="A417" s="27"/>
      <c r="B417" s="23" t="s">
        <v>129</v>
      </c>
      <c r="C417" s="27">
        <v>3</v>
      </c>
      <c r="D417" s="28">
        <f t="shared" si="583"/>
        <v>9.375E-2</v>
      </c>
      <c r="E417" s="28"/>
      <c r="F417" s="29">
        <v>29</v>
      </c>
      <c r="G417" s="28">
        <f t="shared" si="584"/>
        <v>0.90625</v>
      </c>
      <c r="H417" s="28"/>
      <c r="I417" s="30">
        <f t="shared" si="645"/>
        <v>32</v>
      </c>
      <c r="J417" s="27"/>
      <c r="K417" s="27">
        <v>0</v>
      </c>
      <c r="L417" s="28">
        <f t="shared" si="595"/>
        <v>0</v>
      </c>
      <c r="M417" s="28"/>
      <c r="N417" s="29">
        <v>0</v>
      </c>
      <c r="O417" s="28">
        <f t="shared" si="596"/>
        <v>0</v>
      </c>
      <c r="P417" s="28"/>
      <c r="Q417" s="30">
        <f t="shared" ref="Q417:Q419" si="671">SUM(K417,N417)</f>
        <v>0</v>
      </c>
      <c r="R417" s="26"/>
      <c r="S417" s="27">
        <f t="shared" si="592"/>
        <v>3</v>
      </c>
      <c r="T417" s="28">
        <f t="shared" si="585"/>
        <v>9.375E-2</v>
      </c>
      <c r="U417" s="28"/>
      <c r="V417" s="29">
        <f t="shared" si="593"/>
        <v>29</v>
      </c>
      <c r="W417" s="28">
        <f t="shared" si="586"/>
        <v>0.90625</v>
      </c>
      <c r="X417" s="28"/>
      <c r="Y417" s="30">
        <f t="shared" ref="Y417:Y419" si="672">SUM(S417,V417)</f>
        <v>32</v>
      </c>
    </row>
    <row r="418" spans="1:26" s="1" customFormat="1" ht="11.25" customHeight="1" x14ac:dyDescent="0.25">
      <c r="A418" s="27"/>
      <c r="B418" s="23" t="s">
        <v>123</v>
      </c>
      <c r="C418" s="27">
        <v>1</v>
      </c>
      <c r="D418" s="28">
        <f t="shared" si="583"/>
        <v>0.5</v>
      </c>
      <c r="E418" s="28"/>
      <c r="F418" s="29">
        <v>1</v>
      </c>
      <c r="G418" s="28">
        <f t="shared" si="584"/>
        <v>0.5</v>
      </c>
      <c r="H418" s="28"/>
      <c r="I418" s="30">
        <f t="shared" ref="I418" si="673">SUM(C418,F418)</f>
        <v>2</v>
      </c>
      <c r="J418" s="27"/>
      <c r="K418" s="27">
        <v>0</v>
      </c>
      <c r="L418" s="28">
        <f t="shared" si="595"/>
        <v>0</v>
      </c>
      <c r="M418" s="28"/>
      <c r="N418" s="29">
        <v>0</v>
      </c>
      <c r="O418" s="28">
        <f t="shared" si="596"/>
        <v>0</v>
      </c>
      <c r="P418" s="28"/>
      <c r="Q418" s="30">
        <f t="shared" ref="Q418" si="674">SUM(K418,N418)</f>
        <v>0</v>
      </c>
      <c r="R418" s="26"/>
      <c r="S418" s="27">
        <f t="shared" ref="S418" si="675">C418+K418</f>
        <v>1</v>
      </c>
      <c r="T418" s="28">
        <f t="shared" si="585"/>
        <v>0.5</v>
      </c>
      <c r="U418" s="28"/>
      <c r="V418" s="29">
        <f t="shared" ref="V418" si="676">F418+N418</f>
        <v>1</v>
      </c>
      <c r="W418" s="28">
        <f t="shared" si="586"/>
        <v>0.5</v>
      </c>
      <c r="X418" s="28"/>
      <c r="Y418" s="30">
        <f t="shared" ref="Y418" si="677">SUM(S418,V418)</f>
        <v>2</v>
      </c>
    </row>
    <row r="419" spans="1:26" s="1" customFormat="1" ht="11.25" customHeight="1" x14ac:dyDescent="0.25">
      <c r="A419" s="27"/>
      <c r="B419" s="23" t="s">
        <v>124</v>
      </c>
      <c r="C419" s="27">
        <v>3</v>
      </c>
      <c r="D419" s="28">
        <f t="shared" si="583"/>
        <v>0.5</v>
      </c>
      <c r="E419" s="28"/>
      <c r="F419" s="29">
        <v>3</v>
      </c>
      <c r="G419" s="28">
        <f t="shared" si="584"/>
        <v>0.5</v>
      </c>
      <c r="H419" s="28"/>
      <c r="I419" s="30">
        <f t="shared" si="645"/>
        <v>6</v>
      </c>
      <c r="J419" s="27"/>
      <c r="K419" s="27">
        <v>0</v>
      </c>
      <c r="L419" s="28">
        <f t="shared" si="595"/>
        <v>0</v>
      </c>
      <c r="M419" s="28"/>
      <c r="N419" s="29">
        <v>0</v>
      </c>
      <c r="O419" s="28">
        <f t="shared" si="596"/>
        <v>0</v>
      </c>
      <c r="P419" s="28"/>
      <c r="Q419" s="30">
        <f t="shared" si="671"/>
        <v>0</v>
      </c>
      <c r="R419" s="26"/>
      <c r="S419" s="27">
        <f t="shared" si="592"/>
        <v>3</v>
      </c>
      <c r="T419" s="28">
        <f t="shared" si="585"/>
        <v>0.5</v>
      </c>
      <c r="U419" s="28"/>
      <c r="V419" s="29">
        <f t="shared" si="593"/>
        <v>3</v>
      </c>
      <c r="W419" s="28">
        <f t="shared" si="586"/>
        <v>0.5</v>
      </c>
      <c r="X419" s="28"/>
      <c r="Y419" s="30">
        <f t="shared" si="672"/>
        <v>6</v>
      </c>
    </row>
    <row r="420" spans="1:26" s="1" customFormat="1" ht="9" customHeight="1" x14ac:dyDescent="0.25">
      <c r="A420" s="27"/>
      <c r="B420" s="27"/>
      <c r="C420" s="27"/>
      <c r="D420" s="28"/>
      <c r="E420" s="28"/>
      <c r="F420" s="29"/>
      <c r="G420" s="28"/>
      <c r="H420" s="28"/>
      <c r="I420" s="30"/>
      <c r="J420" s="27"/>
      <c r="K420" s="27"/>
      <c r="L420" s="28"/>
      <c r="M420" s="28"/>
      <c r="N420" s="29"/>
      <c r="O420" s="28"/>
      <c r="P420" s="28"/>
      <c r="Q420" s="30"/>
      <c r="R420" s="26"/>
      <c r="S420" s="27"/>
      <c r="T420" s="28"/>
      <c r="U420" s="28"/>
      <c r="V420" s="29"/>
      <c r="W420" s="28"/>
      <c r="X420" s="28"/>
      <c r="Y420" s="30"/>
    </row>
    <row r="421" spans="1:26" s="2" customFormat="1" ht="11.25" customHeight="1" x14ac:dyDescent="0.25">
      <c r="A421" s="14"/>
      <c r="B421" s="47" t="s">
        <v>198</v>
      </c>
      <c r="C421" s="14">
        <f>SUM(C371:C420)</f>
        <v>248</v>
      </c>
      <c r="D421" s="28">
        <f t="shared" si="583"/>
        <v>0.45090909090909093</v>
      </c>
      <c r="E421" s="28"/>
      <c r="F421" s="6">
        <f>SUM(F371:F420)</f>
        <v>302</v>
      </c>
      <c r="G421" s="28">
        <f t="shared" si="584"/>
        <v>0.54909090909090907</v>
      </c>
      <c r="H421" s="28"/>
      <c r="I421" s="8">
        <f t="shared" si="645"/>
        <v>550</v>
      </c>
      <c r="J421" s="27"/>
      <c r="K421" s="14">
        <f>SUM(K371:K420)</f>
        <v>4</v>
      </c>
      <c r="L421" s="28">
        <f t="shared" si="595"/>
        <v>1</v>
      </c>
      <c r="M421" s="28"/>
      <c r="N421" s="6">
        <f>SUM(N371:N420)</f>
        <v>0</v>
      </c>
      <c r="O421" s="28">
        <f t="shared" si="596"/>
        <v>0</v>
      </c>
      <c r="P421" s="28"/>
      <c r="Q421" s="8">
        <f t="shared" ref="Q421" si="678">SUM(K421,N421)</f>
        <v>4</v>
      </c>
      <c r="R421" s="26"/>
      <c r="S421" s="14">
        <f t="shared" si="592"/>
        <v>252</v>
      </c>
      <c r="T421" s="28">
        <f t="shared" si="585"/>
        <v>0.45487364620938631</v>
      </c>
      <c r="U421" s="28"/>
      <c r="V421" s="6">
        <f t="shared" si="593"/>
        <v>302</v>
      </c>
      <c r="W421" s="28">
        <f t="shared" si="586"/>
        <v>0.54512635379061369</v>
      </c>
      <c r="X421" s="28"/>
      <c r="Y421" s="8">
        <f t="shared" ref="Y421" si="679">SUM(S421,V421)</f>
        <v>554</v>
      </c>
      <c r="Z421" s="1"/>
    </row>
    <row r="422" spans="1:26" s="1" customFormat="1" ht="9" customHeight="1" x14ac:dyDescent="0.25">
      <c r="A422" s="33"/>
      <c r="B422" s="27"/>
      <c r="C422" s="26"/>
      <c r="D422" s="28"/>
      <c r="E422" s="28"/>
      <c r="F422" s="26"/>
      <c r="G422" s="28"/>
      <c r="H422" s="28"/>
      <c r="I422" s="30"/>
      <c r="J422" s="27"/>
      <c r="K422" s="26"/>
      <c r="L422" s="28"/>
      <c r="M422" s="28"/>
      <c r="N422" s="29"/>
      <c r="O422" s="28"/>
      <c r="P422" s="28"/>
      <c r="Q422" s="30"/>
      <c r="R422" s="26"/>
      <c r="S422" s="27"/>
      <c r="T422" s="28"/>
      <c r="U422" s="28"/>
      <c r="V422" s="29"/>
      <c r="W422" s="28"/>
      <c r="X422" s="28"/>
      <c r="Y422" s="30"/>
    </row>
    <row r="423" spans="1:26" s="1" customFormat="1" ht="11.25" customHeight="1" x14ac:dyDescent="0.25">
      <c r="A423" s="14" t="s">
        <v>14</v>
      </c>
      <c r="B423" s="27"/>
      <c r="C423" s="27"/>
      <c r="D423" s="28"/>
      <c r="E423" s="28"/>
      <c r="F423" s="29"/>
      <c r="G423" s="28"/>
      <c r="H423" s="28"/>
      <c r="I423" s="30"/>
      <c r="J423" s="27"/>
      <c r="K423" s="27"/>
      <c r="L423" s="28"/>
      <c r="M423" s="28"/>
      <c r="N423" s="29"/>
      <c r="O423" s="28"/>
      <c r="P423" s="28"/>
      <c r="Q423" s="30"/>
      <c r="R423" s="26"/>
      <c r="S423" s="27"/>
      <c r="T423" s="28"/>
      <c r="U423" s="28"/>
      <c r="V423" s="29"/>
      <c r="W423" s="28"/>
      <c r="X423" s="28"/>
      <c r="Y423" s="30"/>
    </row>
    <row r="424" spans="1:26" s="10" customFormat="1" ht="13" x14ac:dyDescent="0.25">
      <c r="A424" s="14"/>
      <c r="B424" s="27" t="s">
        <v>254</v>
      </c>
      <c r="C424" s="27">
        <v>6</v>
      </c>
      <c r="D424" s="28">
        <f t="shared" si="583"/>
        <v>0.8571428571428571</v>
      </c>
      <c r="E424" s="28"/>
      <c r="F424" s="29">
        <v>1</v>
      </c>
      <c r="G424" s="28">
        <f t="shared" si="584"/>
        <v>0.14285714285714285</v>
      </c>
      <c r="H424" s="28"/>
      <c r="I424" s="30">
        <f>SUM(C424,F424)</f>
        <v>7</v>
      </c>
      <c r="J424" s="27"/>
      <c r="K424" s="27"/>
      <c r="L424" s="28"/>
      <c r="M424" s="28"/>
      <c r="N424" s="29"/>
      <c r="O424" s="28"/>
      <c r="P424" s="28"/>
      <c r="Q424" s="30">
        <f>SUM(K424,N424)</f>
        <v>0</v>
      </c>
      <c r="R424" s="26"/>
      <c r="S424" s="27">
        <f t="shared" ref="S424:S433" si="680">C424+K424</f>
        <v>6</v>
      </c>
      <c r="T424" s="28">
        <f t="shared" si="585"/>
        <v>0.8571428571428571</v>
      </c>
      <c r="U424" s="28"/>
      <c r="V424" s="29">
        <f t="shared" ref="V424:V433" si="681">F424+N424</f>
        <v>1</v>
      </c>
      <c r="W424" s="28">
        <f t="shared" si="586"/>
        <v>0.14285714285714285</v>
      </c>
      <c r="X424" s="28"/>
      <c r="Y424" s="30">
        <f>SUM(S424,V424)</f>
        <v>7</v>
      </c>
      <c r="Z424" s="1"/>
    </row>
    <row r="425" spans="1:26" s="1" customFormat="1" ht="11.25" customHeight="1" x14ac:dyDescent="0.25">
      <c r="A425" s="14"/>
      <c r="B425" s="27" t="s">
        <v>157</v>
      </c>
      <c r="C425" s="27"/>
      <c r="D425" s="28"/>
      <c r="E425" s="28"/>
      <c r="F425" s="29"/>
      <c r="G425" s="28"/>
      <c r="H425" s="28"/>
      <c r="I425" s="30"/>
      <c r="J425" s="27"/>
      <c r="K425" s="27"/>
      <c r="L425" s="28"/>
      <c r="M425" s="28"/>
      <c r="N425" s="29"/>
      <c r="O425" s="28"/>
      <c r="P425" s="28"/>
      <c r="Q425" s="30"/>
      <c r="R425" s="26"/>
      <c r="S425" s="27"/>
      <c r="T425" s="28"/>
      <c r="U425" s="28"/>
      <c r="V425" s="29"/>
      <c r="W425" s="28"/>
      <c r="X425" s="28"/>
      <c r="Y425" s="30"/>
    </row>
    <row r="426" spans="1:26" s="1" customFormat="1" ht="11.25" customHeight="1" x14ac:dyDescent="0.25">
      <c r="A426" s="27"/>
      <c r="B426" s="23" t="s">
        <v>131</v>
      </c>
      <c r="C426" s="27">
        <v>27</v>
      </c>
      <c r="D426" s="28">
        <f t="shared" ref="D426:D435" si="682">IFERROR(C426/I426,0)</f>
        <v>0.84375</v>
      </c>
      <c r="E426" s="28"/>
      <c r="F426" s="29">
        <v>5</v>
      </c>
      <c r="G426" s="28">
        <f t="shared" ref="G426:G435" si="683">IFERROR(F426/I426,0)</f>
        <v>0.15625</v>
      </c>
      <c r="H426" s="28"/>
      <c r="I426" s="30">
        <f t="shared" si="645"/>
        <v>32</v>
      </c>
      <c r="J426" s="27"/>
      <c r="K426" s="27"/>
      <c r="L426" s="28"/>
      <c r="M426" s="28"/>
      <c r="N426" s="29"/>
      <c r="O426" s="28"/>
      <c r="P426" s="28"/>
      <c r="Q426" s="30">
        <f t="shared" ref="Q426:Q430" si="684">SUM(K426,N426)</f>
        <v>0</v>
      </c>
      <c r="R426" s="26"/>
      <c r="S426" s="27">
        <f t="shared" si="680"/>
        <v>27</v>
      </c>
      <c r="T426" s="28">
        <f t="shared" ref="T426:T435" si="685">IFERROR(S426/Y426,0)</f>
        <v>0.84375</v>
      </c>
      <c r="U426" s="28"/>
      <c r="V426" s="29">
        <f t="shared" si="681"/>
        <v>5</v>
      </c>
      <c r="W426" s="28">
        <f t="shared" ref="W426:W433" si="686">IFERROR(V426/Y426,0)</f>
        <v>0.15625</v>
      </c>
      <c r="X426" s="28"/>
      <c r="Y426" s="30">
        <f t="shared" ref="Y426:Y430" si="687">SUM(S426,V426)</f>
        <v>32</v>
      </c>
    </row>
    <row r="427" spans="1:26" s="1" customFormat="1" ht="11.25" customHeight="1" x14ac:dyDescent="0.25">
      <c r="A427" s="27"/>
      <c r="B427" s="23" t="s">
        <v>132</v>
      </c>
      <c r="C427" s="27">
        <v>34</v>
      </c>
      <c r="D427" s="28">
        <f t="shared" si="682"/>
        <v>0.87179487179487181</v>
      </c>
      <c r="E427" s="28"/>
      <c r="F427" s="29">
        <v>5</v>
      </c>
      <c r="G427" s="28">
        <f t="shared" si="683"/>
        <v>0.12820512820512819</v>
      </c>
      <c r="H427" s="28"/>
      <c r="I427" s="30">
        <f t="shared" si="645"/>
        <v>39</v>
      </c>
      <c r="J427" s="27"/>
      <c r="K427" s="27"/>
      <c r="L427" s="28"/>
      <c r="M427" s="28"/>
      <c r="N427" s="29"/>
      <c r="O427" s="28"/>
      <c r="P427" s="28"/>
      <c r="Q427" s="30">
        <f t="shared" si="684"/>
        <v>0</v>
      </c>
      <c r="R427" s="26"/>
      <c r="S427" s="27">
        <f t="shared" si="680"/>
        <v>34</v>
      </c>
      <c r="T427" s="28">
        <f t="shared" si="685"/>
        <v>0.87179487179487181</v>
      </c>
      <c r="U427" s="28"/>
      <c r="V427" s="29">
        <f t="shared" si="681"/>
        <v>5</v>
      </c>
      <c r="W427" s="28">
        <f t="shared" si="686"/>
        <v>0.12820512820512819</v>
      </c>
      <c r="X427" s="28"/>
      <c r="Y427" s="30">
        <f t="shared" si="687"/>
        <v>39</v>
      </c>
    </row>
    <row r="428" spans="1:26" s="1" customFormat="1" ht="11.25" customHeight="1" x14ac:dyDescent="0.25">
      <c r="A428" s="27"/>
      <c r="B428" s="23" t="s">
        <v>133</v>
      </c>
      <c r="C428" s="27">
        <v>102</v>
      </c>
      <c r="D428" s="28">
        <f t="shared" si="682"/>
        <v>0.94444444444444442</v>
      </c>
      <c r="E428" s="28"/>
      <c r="F428" s="29">
        <v>6</v>
      </c>
      <c r="G428" s="28">
        <f t="shared" si="683"/>
        <v>5.5555555555555552E-2</v>
      </c>
      <c r="H428" s="28"/>
      <c r="I428" s="30">
        <f t="shared" si="645"/>
        <v>108</v>
      </c>
      <c r="J428" s="27"/>
      <c r="K428" s="27"/>
      <c r="L428" s="28"/>
      <c r="M428" s="28"/>
      <c r="N428" s="29"/>
      <c r="O428" s="28"/>
      <c r="P428" s="28"/>
      <c r="Q428" s="30">
        <f t="shared" si="684"/>
        <v>0</v>
      </c>
      <c r="R428" s="26"/>
      <c r="S428" s="27">
        <f t="shared" si="680"/>
        <v>102</v>
      </c>
      <c r="T428" s="28">
        <f t="shared" si="685"/>
        <v>0.94444444444444442</v>
      </c>
      <c r="U428" s="28"/>
      <c r="V428" s="29">
        <f t="shared" si="681"/>
        <v>6</v>
      </c>
      <c r="W428" s="28">
        <f t="shared" si="686"/>
        <v>5.5555555555555552E-2</v>
      </c>
      <c r="X428" s="28"/>
      <c r="Y428" s="30">
        <f t="shared" si="687"/>
        <v>108</v>
      </c>
    </row>
    <row r="429" spans="1:26" s="1" customFormat="1" ht="11.25" customHeight="1" x14ac:dyDescent="0.25">
      <c r="A429" s="27"/>
      <c r="B429" s="23" t="s">
        <v>134</v>
      </c>
      <c r="C429" s="27">
        <v>27</v>
      </c>
      <c r="D429" s="28">
        <f t="shared" si="682"/>
        <v>0.9</v>
      </c>
      <c r="E429" s="28"/>
      <c r="F429" s="29">
        <v>3</v>
      </c>
      <c r="G429" s="28">
        <f t="shared" si="683"/>
        <v>0.1</v>
      </c>
      <c r="H429" s="28"/>
      <c r="I429" s="30">
        <f t="shared" si="645"/>
        <v>30</v>
      </c>
      <c r="J429" s="27"/>
      <c r="K429" s="27"/>
      <c r="L429" s="28"/>
      <c r="M429" s="28"/>
      <c r="N429" s="29"/>
      <c r="O429" s="28"/>
      <c r="P429" s="28"/>
      <c r="Q429" s="30">
        <f t="shared" si="684"/>
        <v>0</v>
      </c>
      <c r="R429" s="26"/>
      <c r="S429" s="27">
        <f t="shared" si="680"/>
        <v>27</v>
      </c>
      <c r="T429" s="28">
        <f t="shared" si="685"/>
        <v>0.9</v>
      </c>
      <c r="U429" s="28"/>
      <c r="V429" s="29">
        <f t="shared" si="681"/>
        <v>3</v>
      </c>
      <c r="W429" s="28">
        <f t="shared" si="686"/>
        <v>0.1</v>
      </c>
      <c r="X429" s="28"/>
      <c r="Y429" s="30">
        <f t="shared" si="687"/>
        <v>30</v>
      </c>
    </row>
    <row r="430" spans="1:26" s="1" customFormat="1" ht="11.25" customHeight="1" x14ac:dyDescent="0.25">
      <c r="A430" s="27"/>
      <c r="B430" s="23" t="s">
        <v>135</v>
      </c>
      <c r="C430" s="27">
        <v>7</v>
      </c>
      <c r="D430" s="28">
        <f t="shared" si="682"/>
        <v>1</v>
      </c>
      <c r="E430" s="28"/>
      <c r="F430" s="29">
        <v>0</v>
      </c>
      <c r="G430" s="28">
        <f t="shared" si="683"/>
        <v>0</v>
      </c>
      <c r="H430" s="28"/>
      <c r="I430" s="30">
        <f t="shared" si="645"/>
        <v>7</v>
      </c>
      <c r="J430" s="27"/>
      <c r="K430" s="27"/>
      <c r="L430" s="28"/>
      <c r="M430" s="28"/>
      <c r="N430" s="29"/>
      <c r="O430" s="28"/>
      <c r="P430" s="28"/>
      <c r="Q430" s="30">
        <f t="shared" si="684"/>
        <v>0</v>
      </c>
      <c r="R430" s="26"/>
      <c r="S430" s="27">
        <f t="shared" si="680"/>
        <v>7</v>
      </c>
      <c r="T430" s="28">
        <f t="shared" si="685"/>
        <v>1</v>
      </c>
      <c r="U430" s="28"/>
      <c r="V430" s="29">
        <f t="shared" si="681"/>
        <v>0</v>
      </c>
      <c r="W430" s="28">
        <f t="shared" si="686"/>
        <v>0</v>
      </c>
      <c r="X430" s="28"/>
      <c r="Y430" s="30">
        <f t="shared" si="687"/>
        <v>7</v>
      </c>
    </row>
    <row r="431" spans="1:26" s="1" customFormat="1" ht="11.25" customHeight="1" x14ac:dyDescent="0.25">
      <c r="A431" s="27"/>
      <c r="B431" s="23" t="s">
        <v>136</v>
      </c>
      <c r="C431" s="27">
        <v>1</v>
      </c>
      <c r="D431" s="28">
        <f t="shared" si="682"/>
        <v>0.5</v>
      </c>
      <c r="E431" s="28"/>
      <c r="F431" s="29">
        <v>1</v>
      </c>
      <c r="G431" s="28">
        <f t="shared" si="683"/>
        <v>0.5</v>
      </c>
      <c r="H431" s="28"/>
      <c r="I431" s="30">
        <f>SUM(C431,F431)</f>
        <v>2</v>
      </c>
      <c r="J431" s="27"/>
      <c r="K431" s="27"/>
      <c r="L431" s="28"/>
      <c r="M431" s="28"/>
      <c r="N431" s="29"/>
      <c r="O431" s="28"/>
      <c r="P431" s="28"/>
      <c r="Q431" s="30">
        <f>SUM(K431,N431)</f>
        <v>0</v>
      </c>
      <c r="R431" s="26"/>
      <c r="S431" s="27">
        <f t="shared" si="680"/>
        <v>1</v>
      </c>
      <c r="T431" s="28">
        <f t="shared" si="685"/>
        <v>0.5</v>
      </c>
      <c r="U431" s="28"/>
      <c r="V431" s="29">
        <f t="shared" si="681"/>
        <v>1</v>
      </c>
      <c r="W431" s="28">
        <f t="shared" si="686"/>
        <v>0.5</v>
      </c>
      <c r="X431" s="28"/>
      <c r="Y431" s="30">
        <f>SUM(S431,V431)</f>
        <v>2</v>
      </c>
    </row>
    <row r="432" spans="1:26" s="1" customFormat="1" ht="9" customHeight="1" x14ac:dyDescent="0.25">
      <c r="A432" s="27"/>
      <c r="B432" s="27"/>
      <c r="C432" s="27"/>
      <c r="D432" s="28"/>
      <c r="E432" s="28"/>
      <c r="F432" s="29"/>
      <c r="G432" s="28"/>
      <c r="H432" s="28"/>
      <c r="I432" s="30"/>
      <c r="J432" s="27"/>
      <c r="K432" s="27"/>
      <c r="L432" s="28"/>
      <c r="M432" s="28"/>
      <c r="N432" s="29"/>
      <c r="O432" s="28"/>
      <c r="P432" s="28"/>
      <c r="Q432" s="30"/>
      <c r="R432" s="26"/>
      <c r="S432" s="27"/>
      <c r="T432" s="28"/>
      <c r="U432" s="28"/>
      <c r="V432" s="29"/>
      <c r="W432" s="28"/>
      <c r="X432" s="28"/>
      <c r="Y432" s="30"/>
    </row>
    <row r="433" spans="1:26" s="2" customFormat="1" ht="11.25" customHeight="1" x14ac:dyDescent="0.25">
      <c r="A433" s="14"/>
      <c r="B433" s="47" t="s">
        <v>198</v>
      </c>
      <c r="C433" s="14">
        <f>SUM(C424:C432)</f>
        <v>204</v>
      </c>
      <c r="D433" s="28">
        <f t="shared" si="682"/>
        <v>0.90666666666666662</v>
      </c>
      <c r="E433" s="28"/>
      <c r="F433" s="14">
        <f>SUM(F424:F432)</f>
        <v>21</v>
      </c>
      <c r="G433" s="28">
        <f t="shared" si="683"/>
        <v>9.3333333333333338E-2</v>
      </c>
      <c r="H433" s="28"/>
      <c r="I433" s="8">
        <f t="shared" si="645"/>
        <v>225</v>
      </c>
      <c r="J433" s="27"/>
      <c r="K433" s="14"/>
      <c r="L433" s="28"/>
      <c r="M433" s="28"/>
      <c r="N433" s="14"/>
      <c r="O433" s="28"/>
      <c r="P433" s="28"/>
      <c r="Q433" s="8">
        <f t="shared" ref="Q433" si="688">SUM(K433,N433)</f>
        <v>0</v>
      </c>
      <c r="R433" s="26"/>
      <c r="S433" s="14">
        <f t="shared" si="680"/>
        <v>204</v>
      </c>
      <c r="T433" s="28">
        <f t="shared" si="685"/>
        <v>0.90666666666666662</v>
      </c>
      <c r="U433" s="28"/>
      <c r="V433" s="6">
        <f t="shared" si="681"/>
        <v>21</v>
      </c>
      <c r="W433" s="28">
        <f t="shared" si="686"/>
        <v>9.3333333333333338E-2</v>
      </c>
      <c r="X433" s="28"/>
      <c r="Y433" s="8">
        <f t="shared" ref="Y433" si="689">SUM(S433,V433)</f>
        <v>225</v>
      </c>
      <c r="Z433" s="1"/>
    </row>
    <row r="434" spans="1:26" s="1" customFormat="1" ht="9" customHeight="1" x14ac:dyDescent="0.25">
      <c r="A434" s="33"/>
      <c r="B434" s="27"/>
      <c r="C434" s="27"/>
      <c r="D434" s="28"/>
      <c r="E434" s="28"/>
      <c r="F434" s="29"/>
      <c r="G434" s="28"/>
      <c r="H434" s="28"/>
      <c r="I434" s="30"/>
      <c r="J434" s="27"/>
      <c r="K434" s="27"/>
      <c r="L434" s="28"/>
      <c r="M434" s="28"/>
      <c r="N434" s="29"/>
      <c r="O434" s="28"/>
      <c r="P434" s="28"/>
      <c r="Q434" s="30"/>
      <c r="R434" s="26"/>
      <c r="S434" s="27"/>
      <c r="T434" s="28"/>
      <c r="U434" s="28"/>
      <c r="V434" s="29"/>
      <c r="W434" s="28"/>
      <c r="X434" s="28"/>
      <c r="Y434" s="30"/>
    </row>
    <row r="435" spans="1:26" s="1" customFormat="1" ht="11.25" customHeight="1" x14ac:dyDescent="0.25">
      <c r="A435" s="14" t="s">
        <v>15</v>
      </c>
      <c r="B435" s="27"/>
      <c r="C435" s="21">
        <f>SUMIF($B5:$B433,"=TOTAL FACULTY/COLLEGE/SCHOOL",C5:C433)</f>
        <v>2405</v>
      </c>
      <c r="D435" s="28">
        <f t="shared" si="682"/>
        <v>0.58444714459295266</v>
      </c>
      <c r="E435" s="28"/>
      <c r="F435" s="21">
        <f>SUMIF($B5:$B433,"=TOTAL FACULTY/COLLEGE/SCHOOL",F5:F433)</f>
        <v>1710</v>
      </c>
      <c r="G435" s="28">
        <f t="shared" si="683"/>
        <v>0.41555285540704739</v>
      </c>
      <c r="H435" s="28"/>
      <c r="I435" s="22">
        <f>SUMIF($B5:$B433,"=TOTAL FACULTY/COLLEGE/SCHOOL",I5:I433)</f>
        <v>4115</v>
      </c>
      <c r="J435" s="27"/>
      <c r="K435" s="14">
        <f>SUMIF($B5:$B433,"=TOTAL FACULTY/COLLEGE/SCHOOL",K5:K433)</f>
        <v>306</v>
      </c>
      <c r="L435" s="28">
        <f>IFERROR(K435/Q435,0)</f>
        <v>0.54838709677419351</v>
      </c>
      <c r="M435" s="28"/>
      <c r="N435" s="14">
        <f>SUMIF($B5:$B433,"=TOTAL FACULTY/COLLEGE/SCHOOL",N5:N433)</f>
        <v>252</v>
      </c>
      <c r="O435" s="28">
        <f>IFERROR(N435/Q435,0)</f>
        <v>0.45161290322580644</v>
      </c>
      <c r="P435" s="28"/>
      <c r="Q435" s="8">
        <f>SUM(K435,N435)</f>
        <v>558</v>
      </c>
      <c r="R435" s="26"/>
      <c r="S435" s="21">
        <f>SUMIF($B5:$B433,"=TOTAL FACULTY/COLLEGE/SCHOOL",S5:S433)</f>
        <v>2711</v>
      </c>
      <c r="T435" s="28">
        <f t="shared" si="685"/>
        <v>0.5801412368927884</v>
      </c>
      <c r="U435" s="28"/>
      <c r="V435" s="21">
        <f>SUMIF($B5:$B433,"=TOTAL FACULTY/COLLEGE/SCHOOL",V5:V433)</f>
        <v>1962</v>
      </c>
      <c r="W435" s="28">
        <f>IFERROR(V435/Y435,0)</f>
        <v>0.41985876310721165</v>
      </c>
      <c r="X435" s="28"/>
      <c r="Y435" s="22">
        <f>SUMIF($B5:$B433,"=TOTAL FACULTY/COLLEGE/SCHOOL",Y5:Y433)</f>
        <v>4673</v>
      </c>
    </row>
    <row r="436" spans="1:26" ht="11.25" customHeight="1" x14ac:dyDescent="0.25">
      <c r="A436" s="27"/>
      <c r="B436" s="27"/>
      <c r="C436" s="14"/>
      <c r="D436" s="28"/>
      <c r="E436" s="27"/>
      <c r="F436" s="27"/>
      <c r="G436" s="27"/>
      <c r="H436" s="27"/>
      <c r="I436" s="27"/>
      <c r="J436" s="20"/>
      <c r="K436" s="27"/>
      <c r="L436" s="28"/>
      <c r="M436" s="27"/>
      <c r="N436" s="27"/>
      <c r="O436" s="27"/>
      <c r="P436" s="27"/>
      <c r="Q436" s="27"/>
      <c r="R436" s="31"/>
      <c r="S436" s="27"/>
      <c r="T436" s="28"/>
      <c r="U436" s="27"/>
      <c r="V436" s="27"/>
      <c r="W436" s="27"/>
      <c r="X436" s="27"/>
      <c r="Y436" s="27"/>
    </row>
    <row r="437" spans="1:26" ht="11.25" customHeight="1" x14ac:dyDescent="0.25">
      <c r="A437" s="53" t="s">
        <v>16</v>
      </c>
      <c r="B437" s="53"/>
      <c r="C437" s="53"/>
      <c r="D437" s="53"/>
      <c r="E437" s="53"/>
      <c r="F437" s="53"/>
      <c r="G437" s="53"/>
      <c r="H437" s="53"/>
      <c r="I437" s="53"/>
      <c r="J437" s="27"/>
      <c r="K437" s="27"/>
      <c r="L437" s="27"/>
      <c r="M437" s="27"/>
      <c r="N437" s="27"/>
      <c r="O437" s="27"/>
      <c r="P437" s="26"/>
      <c r="Q437" s="26"/>
      <c r="R437" s="26"/>
      <c r="S437" s="26"/>
      <c r="T437" s="26"/>
      <c r="U437" s="26"/>
      <c r="V437" s="26"/>
      <c r="W437" s="26"/>
      <c r="X437" s="26"/>
      <c r="Y437" s="26"/>
    </row>
    <row r="438" spans="1:26" ht="11.25" customHeight="1" x14ac:dyDescent="0.25">
      <c r="A438" s="53" t="s">
        <v>191</v>
      </c>
      <c r="B438" s="53"/>
      <c r="C438" s="53"/>
      <c r="D438" s="53"/>
      <c r="E438" s="53"/>
      <c r="F438" s="53"/>
      <c r="G438" s="53"/>
      <c r="H438" s="53"/>
      <c r="I438" s="53"/>
      <c r="J438" s="27"/>
      <c r="K438" s="27"/>
      <c r="L438" s="27"/>
      <c r="M438" s="27"/>
      <c r="N438" s="27"/>
      <c r="O438" s="27"/>
      <c r="P438" s="26"/>
      <c r="Q438" s="26"/>
      <c r="R438" s="26"/>
      <c r="S438" s="26"/>
      <c r="T438" s="26"/>
      <c r="U438" s="26"/>
      <c r="V438" s="26"/>
      <c r="W438" s="26"/>
      <c r="X438" s="26"/>
      <c r="Y438" s="26"/>
    </row>
    <row r="439" spans="1:26" x14ac:dyDescent="0.25">
      <c r="A439" s="35" t="s">
        <v>189</v>
      </c>
      <c r="B439" s="35"/>
      <c r="C439" s="16"/>
      <c r="D439" s="16"/>
      <c r="E439" s="35"/>
      <c r="F439" s="16"/>
      <c r="G439" s="16"/>
      <c r="H439" s="16"/>
      <c r="I439" s="16"/>
      <c r="J439" s="27"/>
      <c r="K439" s="27"/>
      <c r="L439" s="27"/>
      <c r="M439" s="27"/>
      <c r="N439" s="27"/>
      <c r="O439" s="27"/>
      <c r="P439" s="26"/>
      <c r="Q439" s="26"/>
      <c r="R439" s="26"/>
      <c r="S439" s="26"/>
      <c r="T439" s="26"/>
      <c r="U439" s="26"/>
      <c r="V439" s="26"/>
      <c r="W439" s="26"/>
      <c r="X439" s="26"/>
      <c r="Y439" s="26"/>
    </row>
    <row r="440" spans="1:26" x14ac:dyDescent="0.25">
      <c r="A440" s="35" t="s">
        <v>204</v>
      </c>
      <c r="B440" s="35"/>
      <c r="C440" s="16"/>
      <c r="D440" s="16"/>
      <c r="E440" s="35"/>
      <c r="F440" s="16"/>
      <c r="G440" s="16"/>
      <c r="H440" s="16"/>
      <c r="I440" s="16"/>
      <c r="J440" s="27"/>
      <c r="K440" s="27"/>
      <c r="L440" s="27"/>
      <c r="M440" s="27"/>
      <c r="N440" s="27"/>
      <c r="O440" s="27"/>
      <c r="P440" s="26"/>
      <c r="Q440" s="26"/>
      <c r="R440" s="26"/>
      <c r="S440" s="26"/>
      <c r="T440" s="26"/>
      <c r="U440" s="26"/>
      <c r="V440" s="26"/>
      <c r="W440" s="26"/>
      <c r="X440" s="26"/>
      <c r="Y440" s="26"/>
    </row>
    <row r="441" spans="1:26" x14ac:dyDescent="0.25">
      <c r="A441" s="27" t="s">
        <v>259</v>
      </c>
      <c r="B441" s="35"/>
      <c r="C441" s="16"/>
      <c r="D441" s="16"/>
      <c r="E441" s="35"/>
      <c r="F441" s="16"/>
      <c r="G441" s="16"/>
      <c r="H441" s="16"/>
      <c r="I441" s="16"/>
      <c r="J441" s="27"/>
      <c r="K441" s="27"/>
      <c r="L441" s="27"/>
      <c r="M441" s="27"/>
      <c r="N441" s="27"/>
      <c r="O441" s="27"/>
      <c r="P441" s="26"/>
      <c r="Q441" s="26"/>
      <c r="R441" s="26"/>
      <c r="S441" s="26"/>
      <c r="T441" s="26"/>
      <c r="U441" s="26"/>
      <c r="V441" s="26"/>
      <c r="W441" s="26"/>
      <c r="X441" s="26"/>
      <c r="Y441" s="26"/>
    </row>
    <row r="442" spans="1:26" x14ac:dyDescent="0.25">
      <c r="A442" s="27" t="s">
        <v>248</v>
      </c>
      <c r="B442" s="35"/>
      <c r="C442" s="16"/>
      <c r="D442" s="16"/>
      <c r="E442" s="35"/>
      <c r="F442" s="16"/>
      <c r="G442" s="16"/>
      <c r="H442" s="16"/>
      <c r="I442" s="16"/>
      <c r="J442" s="27"/>
      <c r="K442" s="27"/>
      <c r="L442" s="27"/>
      <c r="M442" s="27"/>
      <c r="N442" s="27"/>
      <c r="O442" s="27"/>
      <c r="P442" s="26"/>
      <c r="Q442" s="26"/>
      <c r="R442" s="26"/>
      <c r="S442" s="26"/>
      <c r="T442" s="26"/>
      <c r="U442" s="26"/>
      <c r="V442" s="26"/>
      <c r="W442" s="26"/>
      <c r="X442" s="26"/>
      <c r="Y442" s="26"/>
    </row>
    <row r="443" spans="1:26" s="26" customFormat="1" ht="11" x14ac:dyDescent="0.25">
      <c r="A443" s="27" t="s">
        <v>252</v>
      </c>
      <c r="B443" s="27"/>
      <c r="E443" s="27"/>
      <c r="J443" s="27"/>
      <c r="Q443" s="27"/>
      <c r="S443" s="27"/>
      <c r="T443" s="28"/>
      <c r="U443" s="27"/>
      <c r="V443" s="27"/>
      <c r="W443" s="27"/>
      <c r="X443" s="27"/>
      <c r="Y443" s="27"/>
    </row>
    <row r="444" spans="1:26" s="26" customFormat="1" ht="11" x14ac:dyDescent="0.25">
      <c r="A444" s="27" t="s">
        <v>253</v>
      </c>
      <c r="B444" s="27"/>
      <c r="E444" s="27"/>
      <c r="J444" s="27"/>
      <c r="Q444" s="27"/>
      <c r="S444" s="27"/>
      <c r="T444" s="28"/>
      <c r="U444" s="27"/>
      <c r="V444" s="27"/>
      <c r="W444" s="27"/>
      <c r="X444" s="27"/>
      <c r="Y444" s="27"/>
    </row>
    <row r="445" spans="1:26" x14ac:dyDescent="0.25">
      <c r="A445" s="27" t="s">
        <v>258</v>
      </c>
    </row>
    <row r="446" spans="1:26" s="26" customFormat="1" ht="11" x14ac:dyDescent="0.25">
      <c r="B446" s="27"/>
      <c r="C446" s="27"/>
      <c r="D446" s="28"/>
      <c r="E446" s="27"/>
      <c r="F446" s="27"/>
      <c r="G446" s="27"/>
      <c r="H446" s="27"/>
      <c r="I446" s="27"/>
      <c r="J446" s="27"/>
      <c r="K446" s="27"/>
      <c r="L446" s="28"/>
      <c r="M446" s="27"/>
      <c r="N446" s="27"/>
      <c r="O446" s="27"/>
      <c r="P446" s="27"/>
      <c r="Q446" s="27"/>
      <c r="S446" s="27"/>
      <c r="T446" s="28"/>
      <c r="U446" s="27"/>
      <c r="V446" s="27"/>
      <c r="W446" s="27"/>
      <c r="X446" s="27"/>
      <c r="Y446" s="27"/>
    </row>
    <row r="447" spans="1:26" s="26" customFormat="1" ht="11" x14ac:dyDescent="0.25">
      <c r="A447" s="27"/>
      <c r="B447" s="27"/>
      <c r="E447" s="27"/>
      <c r="J447" s="27"/>
      <c r="Q447" s="27"/>
      <c r="S447" s="27"/>
      <c r="T447" s="28"/>
      <c r="U447" s="27"/>
      <c r="V447" s="27"/>
      <c r="W447" s="27"/>
      <c r="X447" s="27"/>
      <c r="Y447" s="27"/>
    </row>
    <row r="448" spans="1:26" s="26" customFormat="1" ht="11" x14ac:dyDescent="0.25">
      <c r="A448" s="27"/>
      <c r="B448" s="27"/>
      <c r="E448" s="27"/>
      <c r="J448" s="27"/>
      <c r="Q448" s="27"/>
      <c r="S448" s="27"/>
      <c r="T448" s="28"/>
      <c r="U448" s="27"/>
      <c r="V448" s="27"/>
      <c r="W448" s="27"/>
      <c r="X448" s="27"/>
      <c r="Y448" s="27"/>
    </row>
    <row r="449" spans="1:25" s="26" customFormat="1" ht="11" x14ac:dyDescent="0.25">
      <c r="A449" s="27"/>
      <c r="B449" s="27"/>
      <c r="E449" s="27"/>
      <c r="J449" s="27"/>
      <c r="Q449" s="27"/>
      <c r="S449" s="27"/>
      <c r="T449" s="28"/>
      <c r="U449" s="27"/>
      <c r="V449" s="27"/>
      <c r="W449" s="27"/>
      <c r="X449" s="27"/>
      <c r="Y449" s="27"/>
    </row>
  </sheetData>
  <mergeCells count="16">
    <mergeCell ref="A7:B7"/>
    <mergeCell ref="C6:D6"/>
    <mergeCell ref="F6:G6"/>
    <mergeCell ref="A437:I437"/>
    <mergeCell ref="A438:I438"/>
    <mergeCell ref="K6:L6"/>
    <mergeCell ref="N6:O6"/>
    <mergeCell ref="S6:T6"/>
    <mergeCell ref="V6:W6"/>
    <mergeCell ref="A1:Y1"/>
    <mergeCell ref="A2:Y2"/>
    <mergeCell ref="A4:Y4"/>
    <mergeCell ref="K5:Q5"/>
    <mergeCell ref="S5:Y5"/>
    <mergeCell ref="C5:I5"/>
    <mergeCell ref="A3:Y3"/>
  </mergeCells>
  <phoneticPr fontId="1" type="noConversion"/>
  <printOptions horizontalCentered="1"/>
  <pageMargins left="0.98425196850393704" right="0.98425196850393704" top="0.98425196850393704" bottom="0.74803149606299202" header="0" footer="0.25"/>
  <pageSetup scale="61" fitToHeight="9" orientation="landscape" r:id="rId1"/>
  <headerFooter>
    <oddFooter>&amp;LOIA/MD 2018/04/03&amp;R&amp;P/&amp;N</oddFooter>
  </headerFooter>
  <rowBreaks count="7" manualBreakCount="7">
    <brk id="58" max="24" man="1"/>
    <brk id="115" max="24" man="1"/>
    <brk id="178" max="24" man="1"/>
    <brk id="233" max="24" man="1"/>
    <brk id="298" max="24" man="1"/>
    <brk id="353" max="24" man="1"/>
    <brk id="410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formatted</vt:lpstr>
      <vt:lpstr>formatted!Print_Area</vt:lpstr>
      <vt:lpstr>formatted!Print_Titles</vt:lpstr>
    </vt:vector>
  </TitlesOfParts>
  <Company>The 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2018-04-03T16:59:56Z</cp:lastPrinted>
  <dcterms:created xsi:type="dcterms:W3CDTF">2009-04-24T14:12:49Z</dcterms:created>
  <dcterms:modified xsi:type="dcterms:W3CDTF">2018-04-03T17:06:18Z</dcterms:modified>
</cp:coreProperties>
</file>