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" yWindow="720" windowWidth="18360" windowHeight="9930"/>
  </bookViews>
  <sheets>
    <sheet name="formatted" sheetId="2" r:id="rId1"/>
    <sheet name="Sheet1" sheetId="4" r:id="rId2"/>
  </sheets>
  <definedNames>
    <definedName name="_xlnm.Print_Area" localSheetId="0">formatted!$A$1:$Y$437</definedName>
    <definedName name="_xlnm.Print_Titles" localSheetId="0">formatted!$4:$7</definedName>
  </definedNames>
  <calcPr calcId="145621"/>
</workbook>
</file>

<file path=xl/calcChain.xml><?xml version="1.0" encoding="utf-8"?>
<calcChain xmlns="http://schemas.openxmlformats.org/spreadsheetml/2006/main">
  <c r="V30" i="2" l="1"/>
  <c r="Q77" i="2" l="1"/>
  <c r="F325" i="2" l="1"/>
  <c r="C325" i="2"/>
  <c r="I16" i="2"/>
  <c r="D16" i="2" s="1"/>
  <c r="Q16" i="2"/>
  <c r="S16" i="2"/>
  <c r="V16" i="2"/>
  <c r="V322" i="2"/>
  <c r="S322" i="2"/>
  <c r="Q322" i="2"/>
  <c r="I322" i="2"/>
  <c r="G322" i="2" s="1"/>
  <c r="Y16" i="2" l="1"/>
  <c r="T16" i="2" s="1"/>
  <c r="Y322" i="2"/>
  <c r="W322" i="2" s="1"/>
  <c r="G16" i="2"/>
  <c r="D322" i="2"/>
  <c r="V104" i="2"/>
  <c r="S104" i="2"/>
  <c r="Q104" i="2"/>
  <c r="I104" i="2"/>
  <c r="G104" i="2" s="1"/>
  <c r="V389" i="2"/>
  <c r="V388" i="2"/>
  <c r="V387" i="2"/>
  <c r="I394" i="2"/>
  <c r="D394" i="2" s="1"/>
  <c r="Q394" i="2"/>
  <c r="S394" i="2"/>
  <c r="V394" i="2"/>
  <c r="I395" i="2"/>
  <c r="G395" i="2" s="1"/>
  <c r="Q395" i="2"/>
  <c r="S395" i="2"/>
  <c r="V395" i="2"/>
  <c r="W16" i="2" l="1"/>
  <c r="Y394" i="2"/>
  <c r="T394" i="2" s="1"/>
  <c r="T322" i="2"/>
  <c r="D104" i="2"/>
  <c r="Y104" i="2"/>
  <c r="T104" i="2" s="1"/>
  <c r="Y395" i="2"/>
  <c r="T395" i="2" s="1"/>
  <c r="D395" i="2"/>
  <c r="G394" i="2"/>
  <c r="V393" i="2"/>
  <c r="S393" i="2"/>
  <c r="Q393" i="2"/>
  <c r="I393" i="2"/>
  <c r="G393" i="2" s="1"/>
  <c r="W394" i="2" l="1"/>
  <c r="W104" i="2"/>
  <c r="Y393" i="2"/>
  <c r="W393" i="2" s="1"/>
  <c r="W395" i="2"/>
  <c r="D393" i="2"/>
  <c r="S389" i="2"/>
  <c r="Y389" i="2" s="1"/>
  <c r="W389" i="2" s="1"/>
  <c r="S388" i="2"/>
  <c r="Y388" i="2" s="1"/>
  <c r="W388" i="2" s="1"/>
  <c r="S387" i="2"/>
  <c r="Y387" i="2" s="1"/>
  <c r="T387" i="2" s="1"/>
  <c r="Q387" i="2"/>
  <c r="Q388" i="2"/>
  <c r="Q389" i="2"/>
  <c r="I387" i="2"/>
  <c r="D387" i="2" s="1"/>
  <c r="I388" i="2"/>
  <c r="G388" i="2" s="1"/>
  <c r="I389" i="2"/>
  <c r="G389" i="2" s="1"/>
  <c r="V383" i="2"/>
  <c r="S383" i="2"/>
  <c r="Q383" i="2"/>
  <c r="I383" i="2"/>
  <c r="D383" i="2" s="1"/>
  <c r="V376" i="2"/>
  <c r="S376" i="2"/>
  <c r="Q376" i="2"/>
  <c r="I376" i="2"/>
  <c r="G376" i="2" s="1"/>
  <c r="V373" i="2"/>
  <c r="S373" i="2"/>
  <c r="Q373" i="2"/>
  <c r="I373" i="2"/>
  <c r="G373" i="2" s="1"/>
  <c r="V372" i="2"/>
  <c r="S372" i="2"/>
  <c r="Q372" i="2"/>
  <c r="I372" i="2"/>
  <c r="D372" i="2" s="1"/>
  <c r="V367" i="2"/>
  <c r="S367" i="2"/>
  <c r="Q367" i="2"/>
  <c r="I367" i="2"/>
  <c r="G367" i="2" s="1"/>
  <c r="V336" i="2"/>
  <c r="S336" i="2"/>
  <c r="Q336" i="2"/>
  <c r="I336" i="2"/>
  <c r="D336" i="2" s="1"/>
  <c r="V156" i="2"/>
  <c r="S156" i="2"/>
  <c r="Q156" i="2"/>
  <c r="I156" i="2"/>
  <c r="G156" i="2" s="1"/>
  <c r="V154" i="2"/>
  <c r="S154" i="2"/>
  <c r="Q154" i="2"/>
  <c r="I154" i="2"/>
  <c r="G154" i="2" s="1"/>
  <c r="Y376" i="2" l="1"/>
  <c r="W376" i="2" s="1"/>
  <c r="Y373" i="2"/>
  <c r="T373" i="2" s="1"/>
  <c r="T393" i="2"/>
  <c r="D373" i="2"/>
  <c r="Y154" i="2"/>
  <c r="T154" i="2" s="1"/>
  <c r="G387" i="2"/>
  <c r="G372" i="2"/>
  <c r="Y156" i="2"/>
  <c r="T156" i="2" s="1"/>
  <c r="G383" i="2"/>
  <c r="Y383" i="2"/>
  <c r="T383" i="2" s="1"/>
  <c r="W387" i="2"/>
  <c r="G336" i="2"/>
  <c r="Y367" i="2"/>
  <c r="T367" i="2" s="1"/>
  <c r="T389" i="2"/>
  <c r="T388" i="2"/>
  <c r="D389" i="2"/>
  <c r="D388" i="2"/>
  <c r="D376" i="2"/>
  <c r="Y372" i="2"/>
  <c r="T372" i="2" s="1"/>
  <c r="D367" i="2"/>
  <c r="Y336" i="2"/>
  <c r="T336" i="2" s="1"/>
  <c r="D156" i="2"/>
  <c r="D154" i="2"/>
  <c r="V315" i="2"/>
  <c r="S315" i="2"/>
  <c r="Q315" i="2"/>
  <c r="I315" i="2"/>
  <c r="D315" i="2" s="1"/>
  <c r="G315" i="2" l="1"/>
  <c r="W383" i="2"/>
  <c r="W336" i="2"/>
  <c r="T376" i="2"/>
  <c r="W154" i="2"/>
  <c r="W373" i="2"/>
  <c r="W367" i="2"/>
  <c r="W372" i="2"/>
  <c r="W156" i="2"/>
  <c r="Y315" i="2"/>
  <c r="T315" i="2" s="1"/>
  <c r="V293" i="2"/>
  <c r="S293" i="2"/>
  <c r="Q293" i="2"/>
  <c r="I293" i="2"/>
  <c r="G293" i="2" s="1"/>
  <c r="V253" i="2"/>
  <c r="S253" i="2"/>
  <c r="Q253" i="2"/>
  <c r="I253" i="2"/>
  <c r="G253" i="2" s="1"/>
  <c r="V272" i="2"/>
  <c r="S272" i="2"/>
  <c r="Q272" i="2"/>
  <c r="I272" i="2"/>
  <c r="G272" i="2" s="1"/>
  <c r="V243" i="2"/>
  <c r="S243" i="2"/>
  <c r="Q243" i="2"/>
  <c r="I243" i="2"/>
  <c r="G243" i="2" s="1"/>
  <c r="V238" i="2"/>
  <c r="S238" i="2"/>
  <c r="Q238" i="2"/>
  <c r="I238" i="2"/>
  <c r="G238" i="2" s="1"/>
  <c r="V211" i="2"/>
  <c r="S211" i="2"/>
  <c r="Y211" i="2" s="1"/>
  <c r="Q211" i="2"/>
  <c r="I211" i="2"/>
  <c r="G211" i="2" s="1"/>
  <c r="V200" i="2"/>
  <c r="S200" i="2"/>
  <c r="Q200" i="2"/>
  <c r="I200" i="2"/>
  <c r="G200" i="2" s="1"/>
  <c r="V197" i="2"/>
  <c r="S197" i="2"/>
  <c r="Q197" i="2"/>
  <c r="I197" i="2"/>
  <c r="G197" i="2" s="1"/>
  <c r="V227" i="2"/>
  <c r="V228" i="2"/>
  <c r="V229" i="2"/>
  <c r="S227" i="2"/>
  <c r="S228" i="2"/>
  <c r="S229" i="2"/>
  <c r="Q227" i="2"/>
  <c r="Q228" i="2"/>
  <c r="Q229" i="2"/>
  <c r="I227" i="2"/>
  <c r="G227" i="2" s="1"/>
  <c r="I228" i="2"/>
  <c r="G228" i="2" s="1"/>
  <c r="I229" i="2"/>
  <c r="G229" i="2" s="1"/>
  <c r="V224" i="2"/>
  <c r="V225" i="2"/>
  <c r="S224" i="2"/>
  <c r="S225" i="2"/>
  <c r="Q224" i="2"/>
  <c r="Q225" i="2"/>
  <c r="I224" i="2"/>
  <c r="I225" i="2"/>
  <c r="V190" i="2"/>
  <c r="S190" i="2"/>
  <c r="Q190" i="2"/>
  <c r="I190" i="2"/>
  <c r="D190" i="2" s="1"/>
  <c r="V184" i="2"/>
  <c r="S184" i="2"/>
  <c r="Q184" i="2"/>
  <c r="I184" i="2"/>
  <c r="D184" i="2" s="1"/>
  <c r="I180" i="2"/>
  <c r="D180" i="2" s="1"/>
  <c r="Q180" i="2"/>
  <c r="S180" i="2"/>
  <c r="V180" i="2"/>
  <c r="V110" i="2"/>
  <c r="S110" i="2"/>
  <c r="Q110" i="2"/>
  <c r="I110" i="2"/>
  <c r="D110" i="2" s="1"/>
  <c r="V117" i="2"/>
  <c r="S117" i="2"/>
  <c r="Q117" i="2"/>
  <c r="I117" i="2"/>
  <c r="G117" i="2" s="1"/>
  <c r="V116" i="2"/>
  <c r="S116" i="2"/>
  <c r="Q116" i="2"/>
  <c r="I116" i="2"/>
  <c r="G116" i="2" s="1"/>
  <c r="V115" i="2"/>
  <c r="S115" i="2"/>
  <c r="Q115" i="2"/>
  <c r="I115" i="2"/>
  <c r="G115" i="2" s="1"/>
  <c r="V102" i="2"/>
  <c r="S102" i="2"/>
  <c r="Q102" i="2"/>
  <c r="O102" i="2" s="1"/>
  <c r="I102" i="2"/>
  <c r="G102" i="2" s="1"/>
  <c r="V91" i="2"/>
  <c r="S91" i="2"/>
  <c r="Q91" i="2"/>
  <c r="I91" i="2"/>
  <c r="D91" i="2" s="1"/>
  <c r="V87" i="2"/>
  <c r="S87" i="2"/>
  <c r="Q87" i="2"/>
  <c r="I87" i="2"/>
  <c r="D87" i="2" s="1"/>
  <c r="V70" i="2"/>
  <c r="S70" i="2"/>
  <c r="Q70" i="2"/>
  <c r="I70" i="2"/>
  <c r="D70" i="2" s="1"/>
  <c r="I58" i="2"/>
  <c r="D58" i="2" s="1"/>
  <c r="Q58" i="2"/>
  <c r="S58" i="2"/>
  <c r="V58" i="2"/>
  <c r="V47" i="2"/>
  <c r="Q47" i="2"/>
  <c r="S47" i="2"/>
  <c r="I47" i="2"/>
  <c r="D47" i="2" s="1"/>
  <c r="G225" i="2" l="1"/>
  <c r="D225" i="2"/>
  <c r="G224" i="2"/>
  <c r="D224" i="2"/>
  <c r="G87" i="2"/>
  <c r="G184" i="2"/>
  <c r="W315" i="2"/>
  <c r="D211" i="2"/>
  <c r="Y197" i="2"/>
  <c r="W197" i="2" s="1"/>
  <c r="D293" i="2"/>
  <c r="Y293" i="2"/>
  <c r="W293" i="2" s="1"/>
  <c r="Y200" i="2"/>
  <c r="W200" i="2" s="1"/>
  <c r="Y253" i="2"/>
  <c r="W253" i="2" s="1"/>
  <c r="G190" i="2"/>
  <c r="Y238" i="2"/>
  <c r="W238" i="2" s="1"/>
  <c r="Y227" i="2"/>
  <c r="W227" i="2" s="1"/>
  <c r="D197" i="2"/>
  <c r="D253" i="2"/>
  <c r="Y272" i="2"/>
  <c r="W272" i="2" s="1"/>
  <c r="D272" i="2"/>
  <c r="D238" i="2"/>
  <c r="D243" i="2"/>
  <c r="Y243" i="2"/>
  <c r="T243" i="2" s="1"/>
  <c r="W211" i="2"/>
  <c r="T211" i="2"/>
  <c r="D200" i="2"/>
  <c r="Y184" i="2"/>
  <c r="W184" i="2" s="1"/>
  <c r="Y180" i="2"/>
  <c r="T180" i="2" s="1"/>
  <c r="D229" i="2"/>
  <c r="D228" i="2"/>
  <c r="D227" i="2"/>
  <c r="Y229" i="2"/>
  <c r="T229" i="2" s="1"/>
  <c r="Y224" i="2"/>
  <c r="W224" i="2" s="1"/>
  <c r="Y225" i="2"/>
  <c r="W225" i="2" s="1"/>
  <c r="Y228" i="2"/>
  <c r="W228" i="2" s="1"/>
  <c r="Y190" i="2"/>
  <c r="T190" i="2" s="1"/>
  <c r="G180" i="2"/>
  <c r="G110" i="2"/>
  <c r="Y110" i="2"/>
  <c r="T110" i="2" s="1"/>
  <c r="D117" i="2"/>
  <c r="Y117" i="2"/>
  <c r="T117" i="2" s="1"/>
  <c r="D116" i="2"/>
  <c r="Y116" i="2"/>
  <c r="T116" i="2" s="1"/>
  <c r="Y115" i="2"/>
  <c r="T115" i="2" s="1"/>
  <c r="D115" i="2"/>
  <c r="Y102" i="2"/>
  <c r="T102" i="2" s="1"/>
  <c r="D102" i="2"/>
  <c r="L102" i="2"/>
  <c r="Y91" i="2"/>
  <c r="W91" i="2" s="1"/>
  <c r="G91" i="2"/>
  <c r="Y87" i="2"/>
  <c r="T87" i="2" s="1"/>
  <c r="G47" i="2"/>
  <c r="Y47" i="2"/>
  <c r="W47" i="2" s="1"/>
  <c r="G70" i="2"/>
  <c r="Y70" i="2"/>
  <c r="W70" i="2" s="1"/>
  <c r="G58" i="2"/>
  <c r="Y58" i="2"/>
  <c r="T58" i="2" s="1"/>
  <c r="V88" i="2"/>
  <c r="S88" i="2"/>
  <c r="Q88" i="2"/>
  <c r="O88" i="2" s="1"/>
  <c r="I88" i="2"/>
  <c r="G88" i="2" s="1"/>
  <c r="S83" i="2"/>
  <c r="I73" i="2"/>
  <c r="Q73" i="2"/>
  <c r="L73" i="2" s="1"/>
  <c r="S73" i="2"/>
  <c r="V73" i="2"/>
  <c r="I48" i="2"/>
  <c r="Q48" i="2"/>
  <c r="L48" i="2" s="1"/>
  <c r="S48" i="2"/>
  <c r="V48" i="2"/>
  <c r="S22" i="2"/>
  <c r="S23" i="2"/>
  <c r="S24" i="2"/>
  <c r="S25" i="2"/>
  <c r="V22" i="2"/>
  <c r="V23" i="2"/>
  <c r="V24" i="2"/>
  <c r="V25" i="2"/>
  <c r="S30" i="2"/>
  <c r="S35" i="2"/>
  <c r="S36" i="2"/>
  <c r="S37" i="2"/>
  <c r="S38" i="2"/>
  <c r="V35" i="2"/>
  <c r="V36" i="2"/>
  <c r="V37" i="2"/>
  <c r="V38" i="2"/>
  <c r="S44" i="2"/>
  <c r="S45" i="2"/>
  <c r="S46" i="2"/>
  <c r="S49" i="2"/>
  <c r="S50" i="2"/>
  <c r="S51" i="2"/>
  <c r="S52" i="2"/>
  <c r="S53" i="2"/>
  <c r="S54" i="2"/>
  <c r="S55" i="2"/>
  <c r="S59" i="2"/>
  <c r="S60" i="2"/>
  <c r="S61" i="2"/>
  <c r="S62" i="2"/>
  <c r="S63" i="2"/>
  <c r="S64" i="2"/>
  <c r="S65" i="2"/>
  <c r="S66" i="2"/>
  <c r="S67" i="2"/>
  <c r="S68" i="2"/>
  <c r="S69" i="2"/>
  <c r="S71" i="2"/>
  <c r="S72" i="2"/>
  <c r="S74" i="2"/>
  <c r="S75" i="2"/>
  <c r="S77" i="2"/>
  <c r="S78" i="2"/>
  <c r="S79" i="2"/>
  <c r="S80" i="2"/>
  <c r="S81" i="2"/>
  <c r="S82" i="2"/>
  <c r="S84" i="2"/>
  <c r="V44" i="2"/>
  <c r="V45" i="2"/>
  <c r="V46" i="2"/>
  <c r="V49" i="2"/>
  <c r="V50" i="2"/>
  <c r="V51" i="2"/>
  <c r="V52" i="2"/>
  <c r="V53" i="2"/>
  <c r="V54" i="2"/>
  <c r="V55" i="2"/>
  <c r="V59" i="2"/>
  <c r="V60" i="2"/>
  <c r="V61" i="2"/>
  <c r="V62" i="2"/>
  <c r="V63" i="2"/>
  <c r="V64" i="2"/>
  <c r="V65" i="2"/>
  <c r="V66" i="2"/>
  <c r="V67" i="2"/>
  <c r="V68" i="2"/>
  <c r="V69" i="2"/>
  <c r="V71" i="2"/>
  <c r="V72" i="2"/>
  <c r="V74" i="2"/>
  <c r="V75" i="2"/>
  <c r="V77" i="2"/>
  <c r="V78" i="2"/>
  <c r="V79" i="2"/>
  <c r="V80" i="2"/>
  <c r="V81" i="2"/>
  <c r="V82" i="2"/>
  <c r="V83" i="2"/>
  <c r="V84" i="2"/>
  <c r="S85" i="2"/>
  <c r="S86" i="2"/>
  <c r="S89" i="2"/>
  <c r="S90" i="2"/>
  <c r="S93" i="2"/>
  <c r="S94" i="2"/>
  <c r="S95" i="2"/>
  <c r="S96" i="2"/>
  <c r="S97" i="2"/>
  <c r="S98" i="2"/>
  <c r="S99" i="2"/>
  <c r="S100" i="2"/>
  <c r="S101" i="2"/>
  <c r="S103" i="2"/>
  <c r="S108" i="2"/>
  <c r="S109" i="2"/>
  <c r="S111" i="2"/>
  <c r="S112" i="2"/>
  <c r="S113" i="2"/>
  <c r="S114" i="2"/>
  <c r="S118" i="2"/>
  <c r="V85" i="2"/>
  <c r="V86" i="2"/>
  <c r="V89" i="2"/>
  <c r="V90" i="2"/>
  <c r="V93" i="2"/>
  <c r="V94" i="2"/>
  <c r="V95" i="2"/>
  <c r="V96" i="2"/>
  <c r="V97" i="2"/>
  <c r="V98" i="2"/>
  <c r="V99" i="2"/>
  <c r="V100" i="2"/>
  <c r="V101" i="2"/>
  <c r="V103" i="2"/>
  <c r="V108" i="2"/>
  <c r="V109" i="2"/>
  <c r="V111" i="2"/>
  <c r="V112" i="2"/>
  <c r="V113" i="2"/>
  <c r="V114" i="2"/>
  <c r="V118" i="2"/>
  <c r="S124" i="2"/>
  <c r="S125" i="2"/>
  <c r="S126" i="2"/>
  <c r="S127" i="2"/>
  <c r="S128" i="2"/>
  <c r="S129" i="2"/>
  <c r="S132" i="2"/>
  <c r="S134" i="2"/>
  <c r="S135" i="2"/>
  <c r="S136" i="2"/>
  <c r="S137" i="2"/>
  <c r="S138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V124" i="2"/>
  <c r="V125" i="2"/>
  <c r="V126" i="2"/>
  <c r="V127" i="2"/>
  <c r="V128" i="2"/>
  <c r="V129" i="2"/>
  <c r="V132" i="2"/>
  <c r="V134" i="2"/>
  <c r="V135" i="2"/>
  <c r="V136" i="2"/>
  <c r="V137" i="2"/>
  <c r="V138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S153" i="2"/>
  <c r="S155" i="2"/>
  <c r="S159" i="2"/>
  <c r="V153" i="2"/>
  <c r="V155" i="2"/>
  <c r="V159" i="2"/>
  <c r="S164" i="2"/>
  <c r="S165" i="2"/>
  <c r="V164" i="2"/>
  <c r="V165" i="2"/>
  <c r="S170" i="2"/>
  <c r="S171" i="2"/>
  <c r="S172" i="2"/>
  <c r="V170" i="2"/>
  <c r="V171" i="2"/>
  <c r="V172" i="2"/>
  <c r="S179" i="2"/>
  <c r="S181" i="2"/>
  <c r="S182" i="2"/>
  <c r="S183" i="2"/>
  <c r="S185" i="2"/>
  <c r="S186" i="2"/>
  <c r="S187" i="2"/>
  <c r="S188" i="2"/>
  <c r="S189" i="2"/>
  <c r="S192" i="2"/>
  <c r="S193" i="2"/>
  <c r="S194" i="2"/>
  <c r="S195" i="2"/>
  <c r="S196" i="2"/>
  <c r="S198" i="2"/>
  <c r="S199" i="2"/>
  <c r="S201" i="2"/>
  <c r="S202" i="2"/>
  <c r="S203" i="2"/>
  <c r="S205" i="2"/>
  <c r="S206" i="2"/>
  <c r="S207" i="2"/>
  <c r="S212" i="2"/>
  <c r="S213" i="2"/>
  <c r="S214" i="2"/>
  <c r="S215" i="2"/>
  <c r="S216" i="2"/>
  <c r="S217" i="2"/>
  <c r="S218" i="2"/>
  <c r="S219" i="2"/>
  <c r="S220" i="2"/>
  <c r="S221" i="2"/>
  <c r="V179" i="2"/>
  <c r="V181" i="2"/>
  <c r="V182" i="2"/>
  <c r="V183" i="2"/>
  <c r="V185" i="2"/>
  <c r="V186" i="2"/>
  <c r="V187" i="2"/>
  <c r="V188" i="2"/>
  <c r="V189" i="2"/>
  <c r="V192" i="2"/>
  <c r="V193" i="2"/>
  <c r="V194" i="2"/>
  <c r="V195" i="2"/>
  <c r="V196" i="2"/>
  <c r="V198" i="2"/>
  <c r="V199" i="2"/>
  <c r="V201" i="2"/>
  <c r="V202" i="2"/>
  <c r="V203" i="2"/>
  <c r="V205" i="2"/>
  <c r="V206" i="2"/>
  <c r="V207" i="2"/>
  <c r="V212" i="2"/>
  <c r="V213" i="2"/>
  <c r="V214" i="2"/>
  <c r="V215" i="2"/>
  <c r="V216" i="2"/>
  <c r="V217" i="2"/>
  <c r="V218" i="2"/>
  <c r="V219" i="2"/>
  <c r="V220" i="2"/>
  <c r="V221" i="2"/>
  <c r="S230" i="2"/>
  <c r="S231" i="2"/>
  <c r="S232" i="2"/>
  <c r="V230" i="2"/>
  <c r="V231" i="2"/>
  <c r="V232" i="2"/>
  <c r="S237" i="2"/>
  <c r="S239" i="2"/>
  <c r="S240" i="2"/>
  <c r="S241" i="2"/>
  <c r="S242" i="2"/>
  <c r="S244" i="2"/>
  <c r="S245" i="2"/>
  <c r="S246" i="2"/>
  <c r="V237" i="2"/>
  <c r="V239" i="2"/>
  <c r="V240" i="2"/>
  <c r="V241" i="2"/>
  <c r="V242" i="2"/>
  <c r="V244" i="2"/>
  <c r="V245" i="2"/>
  <c r="V246" i="2"/>
  <c r="V420" i="2"/>
  <c r="V421" i="2"/>
  <c r="V422" i="2"/>
  <c r="V423" i="2"/>
  <c r="V424" i="2"/>
  <c r="V425" i="2"/>
  <c r="S420" i="2"/>
  <c r="S421" i="2"/>
  <c r="S422" i="2"/>
  <c r="S423" i="2"/>
  <c r="S424" i="2"/>
  <c r="S425" i="2"/>
  <c r="V418" i="2"/>
  <c r="S418" i="2"/>
  <c r="V368" i="2"/>
  <c r="V369" i="2"/>
  <c r="V370" i="2"/>
  <c r="V371" i="2"/>
  <c r="V374" i="2"/>
  <c r="V375" i="2"/>
  <c r="V377" i="2"/>
  <c r="V378" i="2"/>
  <c r="V379" i="2"/>
  <c r="V380" i="2"/>
  <c r="V381" i="2"/>
  <c r="V382" i="2"/>
  <c r="V385" i="2"/>
  <c r="V386" i="2"/>
  <c r="V390" i="2"/>
  <c r="V391" i="2"/>
  <c r="V396" i="2"/>
  <c r="V397" i="2"/>
  <c r="V398" i="2"/>
  <c r="V399" i="2"/>
  <c r="V400" i="2"/>
  <c r="V401" i="2"/>
  <c r="V402" i="2"/>
  <c r="V403" i="2"/>
  <c r="V405" i="2"/>
  <c r="V406" i="2"/>
  <c r="V404" i="2"/>
  <c r="V408" i="2"/>
  <c r="V409" i="2"/>
  <c r="V410" i="2"/>
  <c r="V411" i="2"/>
  <c r="V412" i="2"/>
  <c r="S368" i="2"/>
  <c r="S369" i="2"/>
  <c r="S370" i="2"/>
  <c r="S371" i="2"/>
  <c r="S374" i="2"/>
  <c r="S375" i="2"/>
  <c r="S377" i="2"/>
  <c r="S378" i="2"/>
  <c r="S379" i="2"/>
  <c r="S380" i="2"/>
  <c r="S381" i="2"/>
  <c r="S382" i="2"/>
  <c r="S385" i="2"/>
  <c r="S386" i="2"/>
  <c r="S390" i="2"/>
  <c r="S391" i="2"/>
  <c r="S396" i="2"/>
  <c r="S397" i="2"/>
  <c r="S398" i="2"/>
  <c r="S399" i="2"/>
  <c r="S400" i="2"/>
  <c r="S401" i="2"/>
  <c r="S402" i="2"/>
  <c r="S403" i="2"/>
  <c r="S405" i="2"/>
  <c r="S406" i="2"/>
  <c r="S404" i="2"/>
  <c r="S408" i="2"/>
  <c r="S409" i="2"/>
  <c r="S410" i="2"/>
  <c r="S411" i="2"/>
  <c r="S412" i="2"/>
  <c r="V358" i="2"/>
  <c r="V359" i="2"/>
  <c r="V361" i="2"/>
  <c r="V362" i="2"/>
  <c r="S358" i="2"/>
  <c r="S359" i="2"/>
  <c r="S361" i="2"/>
  <c r="S362" i="2"/>
  <c r="V366" i="2"/>
  <c r="V357" i="2"/>
  <c r="S366" i="2"/>
  <c r="S357" i="2"/>
  <c r="V352" i="2"/>
  <c r="S352" i="2"/>
  <c r="V345" i="2"/>
  <c r="V346" i="2"/>
  <c r="V347" i="2"/>
  <c r="V335" i="2"/>
  <c r="V337" i="2"/>
  <c r="V338" i="2"/>
  <c r="V344" i="2"/>
  <c r="V334" i="2"/>
  <c r="S345" i="2"/>
  <c r="S346" i="2"/>
  <c r="S347" i="2"/>
  <c r="S335" i="2"/>
  <c r="S337" i="2"/>
  <c r="S338" i="2"/>
  <c r="S344" i="2"/>
  <c r="S334" i="2"/>
  <c r="V329" i="2"/>
  <c r="V328" i="2"/>
  <c r="S329" i="2"/>
  <c r="S328" i="2"/>
  <c r="V323" i="2"/>
  <c r="S323" i="2"/>
  <c r="V317" i="2"/>
  <c r="V316" i="2"/>
  <c r="V314" i="2"/>
  <c r="V305" i="2"/>
  <c r="V306" i="2"/>
  <c r="V307" i="2"/>
  <c r="V308" i="2"/>
  <c r="V304" i="2"/>
  <c r="S305" i="2"/>
  <c r="S306" i="2"/>
  <c r="S307" i="2"/>
  <c r="S308" i="2"/>
  <c r="S316" i="2"/>
  <c r="S317" i="2"/>
  <c r="S314" i="2"/>
  <c r="S304" i="2"/>
  <c r="V288" i="2"/>
  <c r="V289" i="2"/>
  <c r="V290" i="2"/>
  <c r="V292" i="2"/>
  <c r="V294" i="2"/>
  <c r="V296" i="2"/>
  <c r="V297" i="2"/>
  <c r="V298" i="2"/>
  <c r="S288" i="2"/>
  <c r="S289" i="2"/>
  <c r="S290" i="2"/>
  <c r="S292" i="2"/>
  <c r="S294" i="2"/>
  <c r="S296" i="2"/>
  <c r="S297" i="2"/>
  <c r="S298" i="2"/>
  <c r="V281" i="2"/>
  <c r="S281" i="2"/>
  <c r="V286" i="2"/>
  <c r="V280" i="2"/>
  <c r="S286" i="2"/>
  <c r="S280" i="2"/>
  <c r="V252" i="2"/>
  <c r="V254" i="2"/>
  <c r="V255" i="2"/>
  <c r="V256" i="2"/>
  <c r="V257" i="2"/>
  <c r="V259" i="2"/>
  <c r="V260" i="2"/>
  <c r="V261" i="2"/>
  <c r="V262" i="2"/>
  <c r="V263" i="2"/>
  <c r="V264" i="2"/>
  <c r="V265" i="2"/>
  <c r="V267" i="2"/>
  <c r="V268" i="2"/>
  <c r="V270" i="2"/>
  <c r="V271" i="2"/>
  <c r="V275" i="2"/>
  <c r="V274" i="2"/>
  <c r="V273" i="2"/>
  <c r="V251" i="2"/>
  <c r="S252" i="2"/>
  <c r="S254" i="2"/>
  <c r="S255" i="2"/>
  <c r="S256" i="2"/>
  <c r="S257" i="2"/>
  <c r="S259" i="2"/>
  <c r="S260" i="2"/>
  <c r="S261" i="2"/>
  <c r="S262" i="2"/>
  <c r="S263" i="2"/>
  <c r="S264" i="2"/>
  <c r="S265" i="2"/>
  <c r="S267" i="2"/>
  <c r="S268" i="2"/>
  <c r="S270" i="2"/>
  <c r="S271" i="2"/>
  <c r="S275" i="2"/>
  <c r="S274" i="2"/>
  <c r="S273" i="2"/>
  <c r="S251" i="2"/>
  <c r="V11" i="2"/>
  <c r="V12" i="2"/>
  <c r="V13" i="2"/>
  <c r="V14" i="2"/>
  <c r="V15" i="2"/>
  <c r="S11" i="2"/>
  <c r="S12" i="2"/>
  <c r="S13" i="2"/>
  <c r="S14" i="2"/>
  <c r="S15" i="2"/>
  <c r="V9" i="2"/>
  <c r="S9" i="2"/>
  <c r="C18" i="2"/>
  <c r="T197" i="2" l="1"/>
  <c r="T200" i="2"/>
  <c r="T238" i="2"/>
  <c r="T253" i="2"/>
  <c r="T293" i="2"/>
  <c r="Y48" i="2"/>
  <c r="T48" i="2" s="1"/>
  <c r="T184" i="2"/>
  <c r="T227" i="2"/>
  <c r="W180" i="2"/>
  <c r="T272" i="2"/>
  <c r="W243" i="2"/>
  <c r="T225" i="2"/>
  <c r="T224" i="2"/>
  <c r="W102" i="2"/>
  <c r="W229" i="2"/>
  <c r="T228" i="2"/>
  <c r="T91" i="2"/>
  <c r="L88" i="2"/>
  <c r="W190" i="2"/>
  <c r="W110" i="2"/>
  <c r="W117" i="2"/>
  <c r="W116" i="2"/>
  <c r="W115" i="2"/>
  <c r="D88" i="2"/>
  <c r="W87" i="2"/>
  <c r="T47" i="2"/>
  <c r="O48" i="2"/>
  <c r="Y73" i="2"/>
  <c r="T73" i="2" s="1"/>
  <c r="T70" i="2"/>
  <c r="W58" i="2"/>
  <c r="Y88" i="2"/>
  <c r="W88" i="2" s="1"/>
  <c r="O73" i="2"/>
  <c r="V40" i="2"/>
  <c r="Y425" i="2"/>
  <c r="W425" i="2" s="1"/>
  <c r="Y424" i="2"/>
  <c r="Y423" i="2"/>
  <c r="W423" i="2" s="1"/>
  <c r="Y422" i="2"/>
  <c r="T422" i="2" s="1"/>
  <c r="Y421" i="2"/>
  <c r="W421" i="2" s="1"/>
  <c r="Y420" i="2"/>
  <c r="Y418" i="2"/>
  <c r="W418" i="2" s="1"/>
  <c r="Y412" i="2"/>
  <c r="Y411" i="2"/>
  <c r="W411" i="2" s="1"/>
  <c r="Y410" i="2"/>
  <c r="T410" i="2" s="1"/>
  <c r="Y409" i="2"/>
  <c r="W409" i="2" s="1"/>
  <c r="Y408" i="2"/>
  <c r="T408" i="2" s="1"/>
  <c r="Y404" i="2"/>
  <c r="W404" i="2" s="1"/>
  <c r="Y406" i="2"/>
  <c r="T406" i="2" s="1"/>
  <c r="Y405" i="2"/>
  <c r="W405" i="2" s="1"/>
  <c r="Y403" i="2"/>
  <c r="W403" i="2" s="1"/>
  <c r="Y402" i="2"/>
  <c r="Y401" i="2"/>
  <c r="T401" i="2" s="1"/>
  <c r="Y400" i="2"/>
  <c r="W400" i="2" s="1"/>
  <c r="Y399" i="2"/>
  <c r="T399" i="2" s="1"/>
  <c r="Y398" i="2"/>
  <c r="Y397" i="2"/>
  <c r="T397" i="2" s="1"/>
  <c r="Y396" i="2"/>
  <c r="W396" i="2" s="1"/>
  <c r="Y391" i="2"/>
  <c r="W391" i="2" s="1"/>
  <c r="Y390" i="2"/>
  <c r="W390" i="2" s="1"/>
  <c r="Y386" i="2"/>
  <c r="T386" i="2" s="1"/>
  <c r="Y385" i="2"/>
  <c r="W385" i="2" s="1"/>
  <c r="Y382" i="2"/>
  <c r="T382" i="2" s="1"/>
  <c r="Y381" i="2"/>
  <c r="W381" i="2" s="1"/>
  <c r="Y380" i="2"/>
  <c r="Y379" i="2"/>
  <c r="W379" i="2" s="1"/>
  <c r="Y378" i="2"/>
  <c r="W378" i="2" s="1"/>
  <c r="Y377" i="2"/>
  <c r="Y375" i="2"/>
  <c r="W375" i="2" s="1"/>
  <c r="Y374" i="2"/>
  <c r="T374" i="2" s="1"/>
  <c r="Y371" i="2"/>
  <c r="Y370" i="2"/>
  <c r="W370" i="2" s="1"/>
  <c r="Y369" i="2"/>
  <c r="W369" i="2" s="1"/>
  <c r="Y368" i="2"/>
  <c r="W368" i="2" s="1"/>
  <c r="Y366" i="2"/>
  <c r="Y362" i="2"/>
  <c r="W362" i="2" s="1"/>
  <c r="Y361" i="2"/>
  <c r="T361" i="2" s="1"/>
  <c r="Y359" i="2"/>
  <c r="W359" i="2" s="1"/>
  <c r="Y358" i="2"/>
  <c r="T358" i="2" s="1"/>
  <c r="Y357" i="2"/>
  <c r="W357" i="2" s="1"/>
  <c r="Y352" i="2"/>
  <c r="W352" i="2" s="1"/>
  <c r="Y347" i="2"/>
  <c r="W347" i="2" s="1"/>
  <c r="Y346" i="2"/>
  <c r="W346" i="2" s="1"/>
  <c r="Y345" i="2"/>
  <c r="W345" i="2" s="1"/>
  <c r="Y344" i="2"/>
  <c r="W344" i="2" s="1"/>
  <c r="Y338" i="2"/>
  <c r="W338" i="2" s="1"/>
  <c r="Y337" i="2"/>
  <c r="W337" i="2" s="1"/>
  <c r="Y335" i="2"/>
  <c r="T335" i="2" s="1"/>
  <c r="Y334" i="2"/>
  <c r="W334" i="2" s="1"/>
  <c r="Y329" i="2"/>
  <c r="W329" i="2" s="1"/>
  <c r="Y328" i="2"/>
  <c r="T328" i="2" s="1"/>
  <c r="Y323" i="2"/>
  <c r="T323" i="2" s="1"/>
  <c r="Y316" i="2"/>
  <c r="Y317" i="2"/>
  <c r="T317" i="2" s="1"/>
  <c r="Y314" i="2"/>
  <c r="W314" i="2" s="1"/>
  <c r="Y308" i="2"/>
  <c r="W308" i="2" s="1"/>
  <c r="Y307" i="2"/>
  <c r="T307" i="2" s="1"/>
  <c r="Y306" i="2"/>
  <c r="W306" i="2" s="1"/>
  <c r="Y305" i="2"/>
  <c r="T305" i="2" s="1"/>
  <c r="Y304" i="2"/>
  <c r="W304" i="2" s="1"/>
  <c r="Y298" i="2"/>
  <c r="W298" i="2" s="1"/>
  <c r="Y297" i="2"/>
  <c r="Y296" i="2"/>
  <c r="W296" i="2" s="1"/>
  <c r="Y294" i="2"/>
  <c r="W294" i="2" s="1"/>
  <c r="Y292" i="2"/>
  <c r="W292" i="2" s="1"/>
  <c r="Y290" i="2"/>
  <c r="Y289" i="2"/>
  <c r="W289" i="2" s="1"/>
  <c r="Y288" i="2"/>
  <c r="T288" i="2" s="1"/>
  <c r="Y286" i="2"/>
  <c r="T286" i="2" s="1"/>
  <c r="Y281" i="2"/>
  <c r="W281" i="2" s="1"/>
  <c r="Y280" i="2"/>
  <c r="T280" i="2" s="1"/>
  <c r="Y273" i="2"/>
  <c r="W273" i="2" s="1"/>
  <c r="Y274" i="2"/>
  <c r="W274" i="2" s="1"/>
  <c r="Y275" i="2"/>
  <c r="Y271" i="2"/>
  <c r="W271" i="2" s="1"/>
  <c r="Y270" i="2"/>
  <c r="T270" i="2" s="1"/>
  <c r="Y268" i="2"/>
  <c r="W268" i="2" s="1"/>
  <c r="Y267" i="2"/>
  <c r="T267" i="2" s="1"/>
  <c r="Y265" i="2"/>
  <c r="W265" i="2" s="1"/>
  <c r="Y264" i="2"/>
  <c r="W264" i="2" s="1"/>
  <c r="Y263" i="2"/>
  <c r="W263" i="2" s="1"/>
  <c r="Y262" i="2"/>
  <c r="T262" i="2" s="1"/>
  <c r="Y261" i="2"/>
  <c r="Y260" i="2"/>
  <c r="T260" i="2" s="1"/>
  <c r="Y259" i="2"/>
  <c r="W259" i="2" s="1"/>
  <c r="Y257" i="2"/>
  <c r="T257" i="2" s="1"/>
  <c r="Y256" i="2"/>
  <c r="Y255" i="2"/>
  <c r="T255" i="2" s="1"/>
  <c r="Y254" i="2"/>
  <c r="W254" i="2" s="1"/>
  <c r="Y252" i="2"/>
  <c r="T252" i="2" s="1"/>
  <c r="Y251" i="2"/>
  <c r="W251" i="2" s="1"/>
  <c r="Y246" i="2"/>
  <c r="W246" i="2" s="1"/>
  <c r="Y245" i="2"/>
  <c r="Y244" i="2"/>
  <c r="W244" i="2" s="1"/>
  <c r="Y242" i="2"/>
  <c r="T242" i="2" s="1"/>
  <c r="Y241" i="2"/>
  <c r="W241" i="2" s="1"/>
  <c r="Y240" i="2"/>
  <c r="Y239" i="2"/>
  <c r="W239" i="2" s="1"/>
  <c r="Y237" i="2"/>
  <c r="T237" i="2" s="1"/>
  <c r="Y232" i="2"/>
  <c r="T232" i="2" s="1"/>
  <c r="Y231" i="2"/>
  <c r="W231" i="2" s="1"/>
  <c r="Y230" i="2"/>
  <c r="T230" i="2" s="1"/>
  <c r="Y221" i="2"/>
  <c r="W221" i="2" s="1"/>
  <c r="Y220" i="2"/>
  <c r="W220" i="2" s="1"/>
  <c r="Y219" i="2"/>
  <c r="W219" i="2" s="1"/>
  <c r="Y218" i="2"/>
  <c r="T218" i="2" s="1"/>
  <c r="Y217" i="2"/>
  <c r="Y216" i="2"/>
  <c r="T216" i="2" s="1"/>
  <c r="Y215" i="2"/>
  <c r="W215" i="2" s="1"/>
  <c r="Y214" i="2"/>
  <c r="W214" i="2" s="1"/>
  <c r="Y213" i="2"/>
  <c r="W213" i="2" s="1"/>
  <c r="Y212" i="2"/>
  <c r="W212" i="2" s="1"/>
  <c r="Y207" i="2"/>
  <c r="T207" i="2" s="1"/>
  <c r="Y206" i="2"/>
  <c r="W206" i="2" s="1"/>
  <c r="Y205" i="2"/>
  <c r="T205" i="2" s="1"/>
  <c r="Y203" i="2"/>
  <c r="W203" i="2" s="1"/>
  <c r="Y202" i="2"/>
  <c r="T202" i="2" s="1"/>
  <c r="Y201" i="2"/>
  <c r="W201" i="2" s="1"/>
  <c r="Y199" i="2"/>
  <c r="Y198" i="2"/>
  <c r="W198" i="2" s="1"/>
  <c r="Y196" i="2"/>
  <c r="T196" i="2" s="1"/>
  <c r="Y195" i="2"/>
  <c r="W195" i="2" s="1"/>
  <c r="Y194" i="2"/>
  <c r="Y193" i="2"/>
  <c r="W193" i="2" s="1"/>
  <c r="Y192" i="2"/>
  <c r="W192" i="2" s="1"/>
  <c r="Y189" i="2"/>
  <c r="W189" i="2" s="1"/>
  <c r="Y188" i="2"/>
  <c r="T188" i="2" s="1"/>
  <c r="Y187" i="2"/>
  <c r="W187" i="2" s="1"/>
  <c r="Y186" i="2"/>
  <c r="T186" i="2" s="1"/>
  <c r="Y185" i="2"/>
  <c r="W185" i="2" s="1"/>
  <c r="Y183" i="2"/>
  <c r="W183" i="2" s="1"/>
  <c r="Y182" i="2"/>
  <c r="W182" i="2" s="1"/>
  <c r="Y181" i="2"/>
  <c r="T181" i="2" s="1"/>
  <c r="Y179" i="2"/>
  <c r="W179" i="2" s="1"/>
  <c r="Y172" i="2"/>
  <c r="W172" i="2" s="1"/>
  <c r="Y171" i="2"/>
  <c r="T171" i="2" s="1"/>
  <c r="Y170" i="2"/>
  <c r="W170" i="2" s="1"/>
  <c r="Y165" i="2"/>
  <c r="W165" i="2" s="1"/>
  <c r="Y164" i="2"/>
  <c r="T164" i="2" s="1"/>
  <c r="Y159" i="2"/>
  <c r="T159" i="2" s="1"/>
  <c r="Y155" i="2"/>
  <c r="W155" i="2" s="1"/>
  <c r="Y153" i="2"/>
  <c r="Y151" i="2"/>
  <c r="W151" i="2" s="1"/>
  <c r="Y150" i="2"/>
  <c r="T150" i="2" s="1"/>
  <c r="Y149" i="2"/>
  <c r="W149" i="2" s="1"/>
  <c r="Y148" i="2"/>
  <c r="W148" i="2" s="1"/>
  <c r="Y147" i="2"/>
  <c r="W147" i="2" s="1"/>
  <c r="Y146" i="2"/>
  <c r="T146" i="2" s="1"/>
  <c r="Y145" i="2"/>
  <c r="W145" i="2" s="1"/>
  <c r="Y144" i="2"/>
  <c r="T144" i="2" s="1"/>
  <c r="Y143" i="2"/>
  <c r="W143" i="2" s="1"/>
  <c r="Y142" i="2"/>
  <c r="T142" i="2" s="1"/>
  <c r="Y141" i="2"/>
  <c r="W141" i="2" s="1"/>
  <c r="Y140" i="2"/>
  <c r="T140" i="2" s="1"/>
  <c r="Y138" i="2"/>
  <c r="W138" i="2" s="1"/>
  <c r="Y137" i="2"/>
  <c r="T137" i="2" s="1"/>
  <c r="Y136" i="2"/>
  <c r="T136" i="2" s="1"/>
  <c r="Y135" i="2"/>
  <c r="T135" i="2" s="1"/>
  <c r="Y134" i="2"/>
  <c r="W134" i="2" s="1"/>
  <c r="Y132" i="2"/>
  <c r="W132" i="2" s="1"/>
  <c r="Y129" i="2"/>
  <c r="W129" i="2" s="1"/>
  <c r="Y128" i="2"/>
  <c r="T128" i="2" s="1"/>
  <c r="Y127" i="2"/>
  <c r="W127" i="2" s="1"/>
  <c r="Y126" i="2"/>
  <c r="T126" i="2" s="1"/>
  <c r="Y125" i="2"/>
  <c r="W125" i="2" s="1"/>
  <c r="Y124" i="2"/>
  <c r="T124" i="2" s="1"/>
  <c r="Y118" i="2"/>
  <c r="T118" i="2" s="1"/>
  <c r="Y114" i="2"/>
  <c r="T114" i="2" s="1"/>
  <c r="Y113" i="2"/>
  <c r="W113" i="2" s="1"/>
  <c r="Y112" i="2"/>
  <c r="W112" i="2" s="1"/>
  <c r="Y111" i="2"/>
  <c r="W111" i="2" s="1"/>
  <c r="Y109" i="2"/>
  <c r="T109" i="2" s="1"/>
  <c r="Y108" i="2"/>
  <c r="W108" i="2" s="1"/>
  <c r="Y103" i="2"/>
  <c r="W103" i="2" s="1"/>
  <c r="Y101" i="2"/>
  <c r="T101" i="2" s="1"/>
  <c r="Y100" i="2"/>
  <c r="W100" i="2" s="1"/>
  <c r="Y99" i="2"/>
  <c r="T99" i="2" s="1"/>
  <c r="Y98" i="2"/>
  <c r="W98" i="2" s="1"/>
  <c r="Y97" i="2"/>
  <c r="T97" i="2" s="1"/>
  <c r="Y96" i="2"/>
  <c r="W96" i="2" s="1"/>
  <c r="Y95" i="2"/>
  <c r="W95" i="2" s="1"/>
  <c r="Y94" i="2"/>
  <c r="T94" i="2" s="1"/>
  <c r="Y93" i="2"/>
  <c r="W93" i="2" s="1"/>
  <c r="Y90" i="2"/>
  <c r="W90" i="2" s="1"/>
  <c r="Y89" i="2"/>
  <c r="T89" i="2" s="1"/>
  <c r="Y86" i="2"/>
  <c r="W86" i="2" s="1"/>
  <c r="Y85" i="2"/>
  <c r="W85" i="2" s="1"/>
  <c r="Y84" i="2"/>
  <c r="T84" i="2" s="1"/>
  <c r="Y83" i="2"/>
  <c r="W83" i="2" s="1"/>
  <c r="Y82" i="2"/>
  <c r="T82" i="2" s="1"/>
  <c r="Y81" i="2"/>
  <c r="W81" i="2" s="1"/>
  <c r="Y80" i="2"/>
  <c r="T80" i="2" s="1"/>
  <c r="Y79" i="2"/>
  <c r="W79" i="2" s="1"/>
  <c r="Y78" i="2"/>
  <c r="T78" i="2" s="1"/>
  <c r="Y77" i="2"/>
  <c r="T77" i="2" s="1"/>
  <c r="Y75" i="2"/>
  <c r="T75" i="2" s="1"/>
  <c r="Y74" i="2"/>
  <c r="Y72" i="2"/>
  <c r="W72" i="2" s="1"/>
  <c r="Y71" i="2"/>
  <c r="Y69" i="2"/>
  <c r="W69" i="2" s="1"/>
  <c r="Y68" i="2"/>
  <c r="T68" i="2" s="1"/>
  <c r="Y67" i="2"/>
  <c r="T67" i="2" s="1"/>
  <c r="Y66" i="2"/>
  <c r="T66" i="2" s="1"/>
  <c r="Y65" i="2"/>
  <c r="W65" i="2" s="1"/>
  <c r="Y64" i="2"/>
  <c r="W64" i="2" s="1"/>
  <c r="Y63" i="2"/>
  <c r="T63" i="2" s="1"/>
  <c r="Y62" i="2"/>
  <c r="W62" i="2" s="1"/>
  <c r="Y61" i="2"/>
  <c r="T61" i="2" s="1"/>
  <c r="Y60" i="2"/>
  <c r="T60" i="2" s="1"/>
  <c r="Y59" i="2"/>
  <c r="Y55" i="2"/>
  <c r="W55" i="2" s="1"/>
  <c r="Y54" i="2"/>
  <c r="T54" i="2" s="1"/>
  <c r="Y53" i="2"/>
  <c r="W53" i="2" s="1"/>
  <c r="Y52" i="2"/>
  <c r="T52" i="2" s="1"/>
  <c r="Y51" i="2"/>
  <c r="Y50" i="2"/>
  <c r="T50" i="2" s="1"/>
  <c r="Y49" i="2"/>
  <c r="T49" i="2" s="1"/>
  <c r="Y46" i="2"/>
  <c r="T46" i="2" s="1"/>
  <c r="Y45" i="2"/>
  <c r="W45" i="2" s="1"/>
  <c r="Y44" i="2"/>
  <c r="T44" i="2" s="1"/>
  <c r="S40" i="2"/>
  <c r="Y38" i="2"/>
  <c r="T38" i="2" s="1"/>
  <c r="Y37" i="2"/>
  <c r="W37" i="2" s="1"/>
  <c r="Y36" i="2"/>
  <c r="W36" i="2" s="1"/>
  <c r="Y35" i="2"/>
  <c r="W35" i="2" s="1"/>
  <c r="Y30" i="2"/>
  <c r="W30" i="2" s="1"/>
  <c r="Y25" i="2"/>
  <c r="W25" i="2" s="1"/>
  <c r="Y24" i="2"/>
  <c r="T24" i="2" s="1"/>
  <c r="Y23" i="2"/>
  <c r="W23" i="2" s="1"/>
  <c r="Y22" i="2"/>
  <c r="T22" i="2" s="1"/>
  <c r="Y15" i="2"/>
  <c r="Y14" i="2"/>
  <c r="W14" i="2" s="1"/>
  <c r="Y13" i="2"/>
  <c r="W13" i="2" s="1"/>
  <c r="Y12" i="2"/>
  <c r="W12" i="2" s="1"/>
  <c r="Y11" i="2"/>
  <c r="T11" i="2" s="1"/>
  <c r="Y9" i="2"/>
  <c r="W9" i="2" s="1"/>
  <c r="Q425" i="2"/>
  <c r="Q424" i="2"/>
  <c r="Q423" i="2"/>
  <c r="Q422" i="2"/>
  <c r="Q421" i="2"/>
  <c r="Q420" i="2"/>
  <c r="Q418" i="2"/>
  <c r="N415" i="2"/>
  <c r="K415" i="2"/>
  <c r="Q412" i="2"/>
  <c r="Q411" i="2"/>
  <c r="Q410" i="2"/>
  <c r="Q409" i="2"/>
  <c r="Q408" i="2"/>
  <c r="Q404" i="2"/>
  <c r="Q406" i="2"/>
  <c r="Q405" i="2"/>
  <c r="Q403" i="2"/>
  <c r="Q402" i="2"/>
  <c r="Q401" i="2"/>
  <c r="Q400" i="2"/>
  <c r="Q399" i="2"/>
  <c r="Q398" i="2"/>
  <c r="Q397" i="2"/>
  <c r="O397" i="2" s="1"/>
  <c r="Q396" i="2"/>
  <c r="Q391" i="2"/>
  <c r="Q390" i="2"/>
  <c r="Q386" i="2"/>
  <c r="Q385" i="2"/>
  <c r="Q382" i="2"/>
  <c r="Q381" i="2"/>
  <c r="Q380" i="2"/>
  <c r="Q379" i="2"/>
  <c r="Q378" i="2"/>
  <c r="Q377" i="2"/>
  <c r="Q375" i="2"/>
  <c r="Q374" i="2"/>
  <c r="Q371" i="2"/>
  <c r="Q370" i="2"/>
  <c r="Q369" i="2"/>
  <c r="Q368" i="2"/>
  <c r="O368" i="2" s="1"/>
  <c r="Q366" i="2"/>
  <c r="Q362" i="2"/>
  <c r="Q361" i="2"/>
  <c r="Q359" i="2"/>
  <c r="Q358" i="2"/>
  <c r="Q357" i="2"/>
  <c r="Q352" i="2"/>
  <c r="Q347" i="2"/>
  <c r="Q346" i="2"/>
  <c r="Q345" i="2"/>
  <c r="Q344" i="2"/>
  <c r="Q338" i="2"/>
  <c r="Q337" i="2"/>
  <c r="Q335" i="2"/>
  <c r="Q334" i="2"/>
  <c r="Q329" i="2"/>
  <c r="Q328" i="2"/>
  <c r="Q323" i="2"/>
  <c r="Q316" i="2"/>
  <c r="Q317" i="2"/>
  <c r="Q314" i="2"/>
  <c r="Q308" i="2"/>
  <c r="Q307" i="2"/>
  <c r="Q306" i="2"/>
  <c r="Q305" i="2"/>
  <c r="Q304" i="2"/>
  <c r="Q298" i="2"/>
  <c r="Q297" i="2"/>
  <c r="Q296" i="2"/>
  <c r="Q294" i="2"/>
  <c r="Q292" i="2"/>
  <c r="Q290" i="2"/>
  <c r="Q289" i="2"/>
  <c r="Q288" i="2"/>
  <c r="Q286" i="2"/>
  <c r="Q281" i="2"/>
  <c r="Q280" i="2"/>
  <c r="Q273" i="2"/>
  <c r="Q274" i="2"/>
  <c r="Q275" i="2"/>
  <c r="Q271" i="2"/>
  <c r="Q270" i="2"/>
  <c r="Q268" i="2"/>
  <c r="Q267" i="2"/>
  <c r="Q265" i="2"/>
  <c r="Q264" i="2"/>
  <c r="Q263" i="2"/>
  <c r="Q262" i="2"/>
  <c r="Q261" i="2"/>
  <c r="Q260" i="2"/>
  <c r="Q259" i="2"/>
  <c r="Q257" i="2"/>
  <c r="Q256" i="2"/>
  <c r="Q255" i="2"/>
  <c r="Q254" i="2"/>
  <c r="Q252" i="2"/>
  <c r="Q251" i="2"/>
  <c r="Q246" i="2"/>
  <c r="Q245" i="2"/>
  <c r="Q244" i="2"/>
  <c r="Q242" i="2"/>
  <c r="Q241" i="2"/>
  <c r="Q240" i="2"/>
  <c r="Q239" i="2"/>
  <c r="Q237" i="2"/>
  <c r="Q232" i="2"/>
  <c r="Q231" i="2"/>
  <c r="Q230" i="2"/>
  <c r="Q221" i="2"/>
  <c r="Q220" i="2"/>
  <c r="Q219" i="2"/>
  <c r="Q218" i="2"/>
  <c r="Q217" i="2"/>
  <c r="Q216" i="2"/>
  <c r="Q215" i="2"/>
  <c r="Q214" i="2"/>
  <c r="Q213" i="2"/>
  <c r="Q212" i="2"/>
  <c r="Q207" i="2"/>
  <c r="Q206" i="2"/>
  <c r="Q205" i="2"/>
  <c r="Q203" i="2"/>
  <c r="Q202" i="2"/>
  <c r="Q201" i="2"/>
  <c r="Q199" i="2"/>
  <c r="Q198" i="2"/>
  <c r="Q196" i="2"/>
  <c r="Q195" i="2"/>
  <c r="Q194" i="2"/>
  <c r="Q193" i="2"/>
  <c r="Q192" i="2"/>
  <c r="Q189" i="2"/>
  <c r="Q188" i="2"/>
  <c r="Q187" i="2"/>
  <c r="Q186" i="2"/>
  <c r="Q185" i="2"/>
  <c r="Q183" i="2"/>
  <c r="Q182" i="2"/>
  <c r="Q181" i="2"/>
  <c r="Q179" i="2"/>
  <c r="Q172" i="2"/>
  <c r="Q171" i="2"/>
  <c r="Q170" i="2"/>
  <c r="Q165" i="2"/>
  <c r="Q164" i="2"/>
  <c r="N161" i="2"/>
  <c r="K161" i="2"/>
  <c r="Q159" i="2"/>
  <c r="Q155" i="2"/>
  <c r="Q153" i="2"/>
  <c r="Q151" i="2"/>
  <c r="L151" i="2" s="1"/>
  <c r="Q150" i="2"/>
  <c r="L150" i="2" s="1"/>
  <c r="Q149" i="2"/>
  <c r="Q148" i="2"/>
  <c r="L148" i="2" s="1"/>
  <c r="Q147" i="2"/>
  <c r="O147" i="2" s="1"/>
  <c r="Q146" i="2"/>
  <c r="O146" i="2" s="1"/>
  <c r="Q145" i="2"/>
  <c r="Q144" i="2"/>
  <c r="O144" i="2" s="1"/>
  <c r="Q143" i="2"/>
  <c r="Q142" i="2"/>
  <c r="L142" i="2" s="1"/>
  <c r="Q141" i="2"/>
  <c r="Q140" i="2"/>
  <c r="L140" i="2" s="1"/>
  <c r="Q138" i="2"/>
  <c r="Q137" i="2"/>
  <c r="Q136" i="2"/>
  <c r="Q135" i="2"/>
  <c r="Q134" i="2"/>
  <c r="Q132" i="2"/>
  <c r="Q129" i="2"/>
  <c r="Q128" i="2"/>
  <c r="Q127" i="2"/>
  <c r="Q126" i="2"/>
  <c r="Q125" i="2"/>
  <c r="Q124" i="2"/>
  <c r="O124" i="2" s="1"/>
  <c r="N120" i="2"/>
  <c r="K120" i="2"/>
  <c r="Q118" i="2"/>
  <c r="Q114" i="2"/>
  <c r="Q113" i="2"/>
  <c r="Q112" i="2"/>
  <c r="Q111" i="2"/>
  <c r="Q109" i="2"/>
  <c r="Q108" i="2"/>
  <c r="Q103" i="2"/>
  <c r="Q101" i="2"/>
  <c r="Q100" i="2"/>
  <c r="Q99" i="2"/>
  <c r="L99" i="2" s="1"/>
  <c r="Q98" i="2"/>
  <c r="Q97" i="2"/>
  <c r="L97" i="2" s="1"/>
  <c r="Q96" i="2"/>
  <c r="O96" i="2" s="1"/>
  <c r="Q95" i="2"/>
  <c r="L95" i="2" s="1"/>
  <c r="Q94" i="2"/>
  <c r="L94" i="2" s="1"/>
  <c r="Q93" i="2"/>
  <c r="Q90" i="2"/>
  <c r="O90" i="2" s="1"/>
  <c r="Q89" i="2"/>
  <c r="Q86" i="2"/>
  <c r="L86" i="2" s="1"/>
  <c r="Q85" i="2"/>
  <c r="Q84" i="2"/>
  <c r="O84" i="2" s="1"/>
  <c r="Q83" i="2"/>
  <c r="Q82" i="2"/>
  <c r="L82" i="2" s="1"/>
  <c r="Q81" i="2"/>
  <c r="Q80" i="2"/>
  <c r="Q79" i="2"/>
  <c r="Q78" i="2"/>
  <c r="Q75" i="2"/>
  <c r="Q74" i="2"/>
  <c r="O74" i="2" s="1"/>
  <c r="Q72" i="2"/>
  <c r="Q71" i="2"/>
  <c r="L71" i="2" s="1"/>
  <c r="Q69" i="2"/>
  <c r="O69" i="2" s="1"/>
  <c r="Q68" i="2"/>
  <c r="O68" i="2" s="1"/>
  <c r="Q67" i="2"/>
  <c r="O67" i="2" s="1"/>
  <c r="Q66" i="2"/>
  <c r="O66" i="2" s="1"/>
  <c r="Q65" i="2"/>
  <c r="O65" i="2" s="1"/>
  <c r="Q64" i="2"/>
  <c r="Q63" i="2"/>
  <c r="L63" i="2" s="1"/>
  <c r="Q62" i="2"/>
  <c r="Q61" i="2"/>
  <c r="L61" i="2" s="1"/>
  <c r="Q60" i="2"/>
  <c r="Q59" i="2"/>
  <c r="L59" i="2" s="1"/>
  <c r="Q55" i="2"/>
  <c r="O55" i="2" s="1"/>
  <c r="Q54" i="2"/>
  <c r="Q53" i="2"/>
  <c r="Q52" i="2"/>
  <c r="L52" i="2" s="1"/>
  <c r="Q51" i="2"/>
  <c r="O51" i="2" s="1"/>
  <c r="Q50" i="2"/>
  <c r="Q49" i="2"/>
  <c r="Q46" i="2"/>
  <c r="Q45" i="2"/>
  <c r="Q44" i="2"/>
  <c r="L44" i="2" s="1"/>
  <c r="Q38" i="2"/>
  <c r="Q37" i="2"/>
  <c r="Q36" i="2"/>
  <c r="Q35" i="2"/>
  <c r="Q30" i="2"/>
  <c r="Q25" i="2"/>
  <c r="Q24" i="2"/>
  <c r="Q23" i="2"/>
  <c r="Q22" i="2"/>
  <c r="S18" i="2"/>
  <c r="Q15" i="2"/>
  <c r="Q14" i="2"/>
  <c r="Q13" i="2"/>
  <c r="Q12" i="2"/>
  <c r="Q11" i="2"/>
  <c r="Q9" i="2"/>
  <c r="K429" i="2" l="1"/>
  <c r="N429" i="2"/>
  <c r="W48" i="2"/>
  <c r="O97" i="2"/>
  <c r="W270" i="2"/>
  <c r="O95" i="2"/>
  <c r="Q300" i="2"/>
  <c r="T418" i="2"/>
  <c r="W73" i="2"/>
  <c r="W255" i="2"/>
  <c r="T88" i="2"/>
  <c r="L66" i="2"/>
  <c r="T391" i="2"/>
  <c r="Q331" i="2"/>
  <c r="T264" i="2"/>
  <c r="T145" i="2"/>
  <c r="W140" i="2"/>
  <c r="T86" i="2"/>
  <c r="T93" i="2"/>
  <c r="O59" i="2"/>
  <c r="Q40" i="2"/>
  <c r="Q120" i="2"/>
  <c r="O120" i="2" s="1"/>
  <c r="O44" i="2"/>
  <c r="O63" i="2"/>
  <c r="O150" i="2"/>
  <c r="T198" i="2"/>
  <c r="Q167" i="2"/>
  <c r="W94" i="2"/>
  <c r="O82" i="2"/>
  <c r="L74" i="2"/>
  <c r="W50" i="2"/>
  <c r="T423" i="2"/>
  <c r="T403" i="2"/>
  <c r="T378" i="2"/>
  <c r="W401" i="2"/>
  <c r="W408" i="2"/>
  <c r="W382" i="2"/>
  <c r="W397" i="2"/>
  <c r="W328" i="2"/>
  <c r="W323" i="2"/>
  <c r="W305" i="2"/>
  <c r="W317" i="2"/>
  <c r="T294" i="2"/>
  <c r="T296" i="2"/>
  <c r="W286" i="2"/>
  <c r="W252" i="2"/>
  <c r="W260" i="2"/>
  <c r="T244" i="2"/>
  <c r="W186" i="2"/>
  <c r="T220" i="2"/>
  <c r="T183" i="2"/>
  <c r="W207" i="2"/>
  <c r="W216" i="2"/>
  <c r="T185" i="2"/>
  <c r="T212" i="2"/>
  <c r="W202" i="2"/>
  <c r="T187" i="2"/>
  <c r="W142" i="2"/>
  <c r="T141" i="2"/>
  <c r="W146" i="2"/>
  <c r="W159" i="2"/>
  <c r="W136" i="2"/>
  <c r="W126" i="2"/>
  <c r="T127" i="2"/>
  <c r="W150" i="2"/>
  <c r="W77" i="2"/>
  <c r="W52" i="2"/>
  <c r="T62" i="2"/>
  <c r="W68" i="2"/>
  <c r="W109" i="2"/>
  <c r="T69" i="2"/>
  <c r="W63" i="2"/>
  <c r="W80" i="2"/>
  <c r="W99" i="2"/>
  <c r="L144" i="2"/>
  <c r="T13" i="2"/>
  <c r="T213" i="2"/>
  <c r="T338" i="2"/>
  <c r="T346" i="2"/>
  <c r="L124" i="2"/>
  <c r="O148" i="2"/>
  <c r="Q161" i="2"/>
  <c r="O161" i="2" s="1"/>
  <c r="Y40" i="2"/>
  <c r="W40" i="2" s="1"/>
  <c r="W75" i="2"/>
  <c r="T79" i="2"/>
  <c r="T96" i="2"/>
  <c r="W101" i="2"/>
  <c r="T112" i="2"/>
  <c r="T172" i="2"/>
  <c r="T195" i="2"/>
  <c r="W232" i="2"/>
  <c r="T246" i="2"/>
  <c r="W267" i="2"/>
  <c r="T273" i="2"/>
  <c r="W288" i="2"/>
  <c r="T362" i="2"/>
  <c r="L68" i="2"/>
  <c r="T9" i="2"/>
  <c r="T36" i="2"/>
  <c r="W66" i="2"/>
  <c r="W97" i="2"/>
  <c r="W118" i="2"/>
  <c r="T189" i="2"/>
  <c r="W218" i="2"/>
  <c r="T241" i="2"/>
  <c r="W262" i="2"/>
  <c r="T298" i="2"/>
  <c r="W307" i="2"/>
  <c r="T334" i="2"/>
  <c r="T347" i="2"/>
  <c r="T357" i="2"/>
  <c r="W386" i="2"/>
  <c r="L65" i="2"/>
  <c r="L146" i="2"/>
  <c r="O142" i="2"/>
  <c r="Q354" i="2"/>
  <c r="W11" i="2"/>
  <c r="T37" i="2"/>
  <c r="W46" i="2"/>
  <c r="T192" i="2"/>
  <c r="W205" i="2"/>
  <c r="W257" i="2"/>
  <c r="W280" i="2"/>
  <c r="W335" i="2"/>
  <c r="T344" i="2"/>
  <c r="T369" i="2"/>
  <c r="T375" i="2"/>
  <c r="W399" i="2"/>
  <c r="T425" i="2"/>
  <c r="Q27" i="2"/>
  <c r="L90" i="2"/>
  <c r="L147" i="2"/>
  <c r="Q277" i="2"/>
  <c r="Q319" i="2"/>
  <c r="W22" i="2"/>
  <c r="W38" i="2"/>
  <c r="W78" i="2"/>
  <c r="W82" i="2"/>
  <c r="T129" i="2"/>
  <c r="W137" i="2"/>
  <c r="T148" i="2"/>
  <c r="W171" i="2"/>
  <c r="W181" i="2"/>
  <c r="T201" i="2"/>
  <c r="T231" i="2"/>
  <c r="T281" i="2"/>
  <c r="T352" i="2"/>
  <c r="W361" i="2"/>
  <c r="T370" i="2"/>
  <c r="W406" i="2"/>
  <c r="T421" i="2"/>
  <c r="O143" i="2"/>
  <c r="L143" i="2"/>
  <c r="W71" i="2"/>
  <c r="T71" i="2"/>
  <c r="T153" i="2"/>
  <c r="W153" i="2"/>
  <c r="W316" i="2"/>
  <c r="T316" i="2"/>
  <c r="W402" i="2"/>
  <c r="T402" i="2"/>
  <c r="O61" i="2"/>
  <c r="O140" i="2"/>
  <c r="W67" i="2"/>
  <c r="T90" i="2"/>
  <c r="T113" i="2"/>
  <c r="W144" i="2"/>
  <c r="T199" i="2"/>
  <c r="W199" i="2"/>
  <c r="W366" i="2"/>
  <c r="T366" i="2"/>
  <c r="W256" i="2"/>
  <c r="T256" i="2"/>
  <c r="T290" i="2"/>
  <c r="W290" i="2"/>
  <c r="T371" i="2"/>
  <c r="W371" i="2"/>
  <c r="L55" i="2"/>
  <c r="T275" i="2"/>
  <c r="W275" i="2"/>
  <c r="W398" i="2"/>
  <c r="T398" i="2"/>
  <c r="T424" i="2"/>
  <c r="W424" i="2"/>
  <c r="W24" i="2"/>
  <c r="W194" i="2"/>
  <c r="T194" i="2"/>
  <c r="T245" i="2"/>
  <c r="W245" i="2"/>
  <c r="T359" i="2"/>
  <c r="O50" i="2"/>
  <c r="L50" i="2"/>
  <c r="Q349" i="2"/>
  <c r="T59" i="2"/>
  <c r="W59" i="2"/>
  <c r="T380" i="2"/>
  <c r="W380" i="2"/>
  <c r="T420" i="2"/>
  <c r="W420" i="2"/>
  <c r="L51" i="2"/>
  <c r="O151" i="2"/>
  <c r="Q325" i="2"/>
  <c r="Q415" i="2"/>
  <c r="L415" i="2" s="1"/>
  <c r="T15" i="2"/>
  <c r="W15" i="2"/>
  <c r="W51" i="2"/>
  <c r="T51" i="2"/>
  <c r="W60" i="2"/>
  <c r="W74" i="2"/>
  <c r="T74" i="2"/>
  <c r="T132" i="2"/>
  <c r="W217" i="2"/>
  <c r="T217" i="2"/>
  <c r="W240" i="2"/>
  <c r="T240" i="2"/>
  <c r="W261" i="2"/>
  <c r="T261" i="2"/>
  <c r="T297" i="2"/>
  <c r="W297" i="2"/>
  <c r="T377" i="2"/>
  <c r="W377" i="2"/>
  <c r="W412" i="2"/>
  <c r="T412" i="2"/>
  <c r="L84" i="2"/>
  <c r="T23" i="2"/>
  <c r="W84" i="2"/>
  <c r="W89" i="2"/>
  <c r="T95" i="2"/>
  <c r="T98" i="2"/>
  <c r="W114" i="2"/>
  <c r="W124" i="2"/>
  <c r="W128" i="2"/>
  <c r="W135" i="2"/>
  <c r="T143" i="2"/>
  <c r="T147" i="2"/>
  <c r="W164" i="2"/>
  <c r="T170" i="2"/>
  <c r="W188" i="2"/>
  <c r="T206" i="2"/>
  <c r="W230" i="2"/>
  <c r="T337" i="2"/>
  <c r="W358" i="2"/>
  <c r="O52" i="2"/>
  <c r="O94" i="2"/>
  <c r="L96" i="2"/>
  <c r="W49" i="2"/>
  <c r="W61" i="2"/>
  <c r="W196" i="2"/>
  <c r="T215" i="2"/>
  <c r="T219" i="2"/>
  <c r="W237" i="2"/>
  <c r="W242" i="2"/>
  <c r="T259" i="2"/>
  <c r="T263" i="2"/>
  <c r="W374" i="2"/>
  <c r="T396" i="2"/>
  <c r="T400" i="2"/>
  <c r="W410" i="2"/>
  <c r="W422" i="2"/>
  <c r="T35" i="2"/>
  <c r="T55" i="2"/>
  <c r="T72" i="2"/>
  <c r="T85" i="2"/>
  <c r="T100" i="2"/>
  <c r="T108" i="2"/>
  <c r="T134" i="2"/>
  <c r="T214" i="2"/>
  <c r="T239" i="2"/>
  <c r="T254" i="2"/>
  <c r="T329" i="2"/>
  <c r="T404" i="2"/>
  <c r="T411" i="2"/>
  <c r="T14" i="2"/>
  <c r="T30" i="2"/>
  <c r="T65" i="2"/>
  <c r="T125" i="2"/>
  <c r="T149" i="2"/>
  <c r="T155" i="2"/>
  <c r="T182" i="2"/>
  <c r="T221" i="2"/>
  <c r="T268" i="2"/>
  <c r="T274" i="2"/>
  <c r="T289" i="2"/>
  <c r="T306" i="2"/>
  <c r="T379" i="2"/>
  <c r="T385" i="2"/>
  <c r="T12" i="2"/>
  <c r="T25" i="2"/>
  <c r="W44" i="2"/>
  <c r="T53" i="2"/>
  <c r="T81" i="2"/>
  <c r="T83" i="2"/>
  <c r="T103" i="2"/>
  <c r="T111" i="2"/>
  <c r="T138" i="2"/>
  <c r="T165" i="2"/>
  <c r="T193" i="2"/>
  <c r="T251" i="2"/>
  <c r="T314" i="2"/>
  <c r="T368" i="2"/>
  <c r="T405" i="2"/>
  <c r="T409" i="2"/>
  <c r="T45" i="2"/>
  <c r="W54" i="2"/>
  <c r="T64" i="2"/>
  <c r="T151" i="2"/>
  <c r="T179" i="2"/>
  <c r="T203" i="2"/>
  <c r="T265" i="2"/>
  <c r="T271" i="2"/>
  <c r="T292" i="2"/>
  <c r="T304" i="2"/>
  <c r="T308" i="2"/>
  <c r="T345" i="2"/>
  <c r="T381" i="2"/>
  <c r="T390" i="2"/>
  <c r="O149" i="2"/>
  <c r="L149" i="2"/>
  <c r="O379" i="2"/>
  <c r="L379" i="2"/>
  <c r="L69" i="2"/>
  <c r="O86" i="2"/>
  <c r="O100" i="2"/>
  <c r="L100" i="2"/>
  <c r="Q174" i="2"/>
  <c r="Q248" i="2"/>
  <c r="Q283" i="2"/>
  <c r="Q311" i="2"/>
  <c r="Q18" i="2"/>
  <c r="O53" i="2"/>
  <c r="L53" i="2"/>
  <c r="O127" i="2"/>
  <c r="L127" i="2"/>
  <c r="Q32" i="2"/>
  <c r="O71" i="2"/>
  <c r="Q340" i="2"/>
  <c r="L368" i="2"/>
  <c r="Q427" i="2"/>
  <c r="L67" i="2"/>
  <c r="O141" i="2"/>
  <c r="L141" i="2"/>
  <c r="O93" i="2"/>
  <c r="L93" i="2"/>
  <c r="O99" i="2"/>
  <c r="Q234" i="2"/>
  <c r="L397" i="2"/>
  <c r="I317" i="2"/>
  <c r="D317" i="2" s="1"/>
  <c r="L161" i="2" l="1"/>
  <c r="G317" i="2"/>
  <c r="L120" i="2"/>
  <c r="T40" i="2"/>
  <c r="O415" i="2"/>
  <c r="Q429" i="2"/>
  <c r="L429" i="2" s="1"/>
  <c r="I205" i="2"/>
  <c r="D205" i="2" s="1"/>
  <c r="I150" i="2"/>
  <c r="I151" i="2"/>
  <c r="D151" i="2" s="1"/>
  <c r="O429" i="2" l="1"/>
  <c r="G205" i="2"/>
  <c r="G151" i="2"/>
  <c r="I359" i="2"/>
  <c r="G359" i="2" s="1"/>
  <c r="I111" i="2"/>
  <c r="D111" i="2" s="1"/>
  <c r="I113" i="2"/>
  <c r="D113" i="2" s="1"/>
  <c r="F248" i="2"/>
  <c r="V248" i="2" s="1"/>
  <c r="C248" i="2"/>
  <c r="S248" i="2" s="1"/>
  <c r="C161" i="2"/>
  <c r="S161" i="2" s="1"/>
  <c r="C234" i="2"/>
  <c r="S234" i="2" s="1"/>
  <c r="F234" i="2"/>
  <c r="V234" i="2" s="1"/>
  <c r="F283" i="2"/>
  <c r="V283" i="2" s="1"/>
  <c r="C283" i="2"/>
  <c r="S283" i="2" s="1"/>
  <c r="I281" i="2"/>
  <c r="D281" i="2" s="1"/>
  <c r="I275" i="2"/>
  <c r="D275" i="2" s="1"/>
  <c r="F277" i="2"/>
  <c r="V277" i="2" s="1"/>
  <c r="C277" i="2"/>
  <c r="S277" i="2" s="1"/>
  <c r="I271" i="2"/>
  <c r="G271" i="2" s="1"/>
  <c r="I270" i="2"/>
  <c r="D270" i="2" s="1"/>
  <c r="F174" i="2"/>
  <c r="V174" i="2" s="1"/>
  <c r="C174" i="2"/>
  <c r="S174" i="2" s="1"/>
  <c r="F167" i="2"/>
  <c r="V167" i="2" s="1"/>
  <c r="C167" i="2"/>
  <c r="S167" i="2" s="1"/>
  <c r="F161" i="2"/>
  <c r="V161" i="2" s="1"/>
  <c r="F120" i="2"/>
  <c r="V120" i="2" s="1"/>
  <c r="C120" i="2"/>
  <c r="S120" i="2" s="1"/>
  <c r="F331" i="2"/>
  <c r="V331" i="2" s="1"/>
  <c r="C331" i="2"/>
  <c r="S331" i="2" s="1"/>
  <c r="V325" i="2"/>
  <c r="S325" i="2"/>
  <c r="F311" i="2"/>
  <c r="V311" i="2" s="1"/>
  <c r="C311" i="2"/>
  <c r="S311" i="2" s="1"/>
  <c r="I114" i="2"/>
  <c r="G114" i="2" s="1"/>
  <c r="F340" i="2"/>
  <c r="V340" i="2" s="1"/>
  <c r="C340" i="2"/>
  <c r="S340" i="2" s="1"/>
  <c r="F354" i="2"/>
  <c r="V354" i="2" s="1"/>
  <c r="C354" i="2"/>
  <c r="S354" i="2" s="1"/>
  <c r="F415" i="2"/>
  <c r="V415" i="2" s="1"/>
  <c r="C415" i="2"/>
  <c r="S415" i="2" s="1"/>
  <c r="F427" i="2"/>
  <c r="V427" i="2" s="1"/>
  <c r="C427" i="2"/>
  <c r="S427" i="2" s="1"/>
  <c r="I418" i="2"/>
  <c r="G418" i="2" s="1"/>
  <c r="I361" i="2"/>
  <c r="G361" i="2" s="1"/>
  <c r="I409" i="2"/>
  <c r="G409" i="2" s="1"/>
  <c r="I408" i="2"/>
  <c r="G408" i="2" s="1"/>
  <c r="I406" i="2"/>
  <c r="G406" i="2" s="1"/>
  <c r="I400" i="2"/>
  <c r="G400" i="2" s="1"/>
  <c r="I377" i="2"/>
  <c r="D377" i="2" s="1"/>
  <c r="I370" i="2"/>
  <c r="G370" i="2" s="1"/>
  <c r="F349" i="2"/>
  <c r="V349" i="2" s="1"/>
  <c r="C349" i="2"/>
  <c r="S349" i="2" s="1"/>
  <c r="I132" i="2"/>
  <c r="D132" i="2" s="1"/>
  <c r="I140" i="2"/>
  <c r="I135" i="2"/>
  <c r="D135" i="2" s="1"/>
  <c r="F319" i="2"/>
  <c r="V319" i="2" s="1"/>
  <c r="C319" i="2"/>
  <c r="S319" i="2" s="1"/>
  <c r="F300" i="2"/>
  <c r="V300" i="2" s="1"/>
  <c r="C300" i="2"/>
  <c r="S300" i="2" s="1"/>
  <c r="I255" i="2"/>
  <c r="D255" i="2" s="1"/>
  <c r="I95" i="2"/>
  <c r="I86" i="2"/>
  <c r="G86" i="2" s="1"/>
  <c r="V32" i="2"/>
  <c r="S32" i="2"/>
  <c r="F40" i="2"/>
  <c r="C40" i="2"/>
  <c r="F27" i="2"/>
  <c r="V27" i="2" s="1"/>
  <c r="C27" i="2"/>
  <c r="F18" i="2"/>
  <c r="I9" i="2"/>
  <c r="G9" i="2" s="1"/>
  <c r="I11" i="2"/>
  <c r="D11" i="2" s="1"/>
  <c r="I362" i="2"/>
  <c r="G362" i="2" s="1"/>
  <c r="I386" i="2"/>
  <c r="D386" i="2" s="1"/>
  <c r="I382" i="2"/>
  <c r="D382" i="2" s="1"/>
  <c r="I381" i="2"/>
  <c r="D381" i="2" s="1"/>
  <c r="I334" i="2"/>
  <c r="G334" i="2" s="1"/>
  <c r="I137" i="2"/>
  <c r="D137" i="2" s="1"/>
  <c r="I129" i="2"/>
  <c r="D129" i="2" s="1"/>
  <c r="I316" i="2"/>
  <c r="G316" i="2" s="1"/>
  <c r="I314" i="2"/>
  <c r="G314" i="2" s="1"/>
  <c r="I308" i="2"/>
  <c r="D308" i="2" s="1"/>
  <c r="I273" i="2"/>
  <c r="G273" i="2" s="1"/>
  <c r="I202" i="2"/>
  <c r="D202" i="2" s="1"/>
  <c r="I201" i="2"/>
  <c r="G201" i="2" s="1"/>
  <c r="I199" i="2"/>
  <c r="D199" i="2" s="1"/>
  <c r="I187" i="2"/>
  <c r="D187" i="2" s="1"/>
  <c r="I75" i="2"/>
  <c r="D75" i="2" s="1"/>
  <c r="I93" i="2"/>
  <c r="G93" i="2" s="1"/>
  <c r="I101" i="2"/>
  <c r="G101" i="2" s="1"/>
  <c r="I72" i="2"/>
  <c r="D72" i="2" s="1"/>
  <c r="I71" i="2"/>
  <c r="D71" i="2" s="1"/>
  <c r="I66" i="2"/>
  <c r="G66" i="2" s="1"/>
  <c r="I50" i="2"/>
  <c r="D50" i="2" s="1"/>
  <c r="I46" i="2"/>
  <c r="G46" i="2" s="1"/>
  <c r="I45" i="2"/>
  <c r="G45" i="2" s="1"/>
  <c r="I59" i="2"/>
  <c r="I55" i="2"/>
  <c r="G55" i="2" s="1"/>
  <c r="I74" i="2"/>
  <c r="G74" i="2" s="1"/>
  <c r="I410" i="2"/>
  <c r="D410" i="2" s="1"/>
  <c r="I397" i="2"/>
  <c r="D397" i="2" s="1"/>
  <c r="I369" i="2"/>
  <c r="G369" i="2" s="1"/>
  <c r="I217" i="2"/>
  <c r="G217" i="2" s="1"/>
  <c r="I164" i="2"/>
  <c r="G164" i="2" s="1"/>
  <c r="I124" i="2"/>
  <c r="D124" i="2" s="1"/>
  <c r="I108" i="2"/>
  <c r="D108" i="2" s="1"/>
  <c r="I36" i="2"/>
  <c r="G36" i="2" s="1"/>
  <c r="I403" i="2"/>
  <c r="D403" i="2" s="1"/>
  <c r="I371" i="2"/>
  <c r="G371" i="2" s="1"/>
  <c r="I347" i="2"/>
  <c r="D347" i="2" s="1"/>
  <c r="I305" i="2"/>
  <c r="D305" i="2" s="1"/>
  <c r="I286" i="2"/>
  <c r="G286" i="2" s="1"/>
  <c r="I296" i="2"/>
  <c r="D296" i="2" s="1"/>
  <c r="I274" i="2"/>
  <c r="D274" i="2" s="1"/>
  <c r="I261" i="2"/>
  <c r="G261" i="2" s="1"/>
  <c r="I246" i="2"/>
  <c r="D246" i="2" s="1"/>
  <c r="I220" i="2"/>
  <c r="G220" i="2" s="1"/>
  <c r="I194" i="2"/>
  <c r="G194" i="2" s="1"/>
  <c r="I159" i="2"/>
  <c r="G159" i="2" s="1"/>
  <c r="I155" i="2"/>
  <c r="D155" i="2" s="1"/>
  <c r="I153" i="2"/>
  <c r="D153" i="2" s="1"/>
  <c r="I82" i="2"/>
  <c r="G82" i="2" s="1"/>
  <c r="I323" i="2"/>
  <c r="G323" i="2" s="1"/>
  <c r="I165" i="2"/>
  <c r="D165" i="2" s="1"/>
  <c r="I38" i="2"/>
  <c r="D38" i="2" s="1"/>
  <c r="I37" i="2"/>
  <c r="G37" i="2" s="1"/>
  <c r="I35" i="2"/>
  <c r="I25" i="2"/>
  <c r="G25" i="2" s="1"/>
  <c r="I24" i="2"/>
  <c r="G24" i="2" s="1"/>
  <c r="I23" i="2"/>
  <c r="G23" i="2" s="1"/>
  <c r="I22" i="2"/>
  <c r="G22" i="2" s="1"/>
  <c r="I425" i="2"/>
  <c r="D425" i="2" s="1"/>
  <c r="I424" i="2"/>
  <c r="G424" i="2" s="1"/>
  <c r="I423" i="2"/>
  <c r="G423" i="2" s="1"/>
  <c r="I422" i="2"/>
  <c r="G422" i="2" s="1"/>
  <c r="I421" i="2"/>
  <c r="G421" i="2" s="1"/>
  <c r="I420" i="2"/>
  <c r="G420" i="2" s="1"/>
  <c r="I412" i="2"/>
  <c r="D412" i="2" s="1"/>
  <c r="I411" i="2"/>
  <c r="G411" i="2" s="1"/>
  <c r="I404" i="2"/>
  <c r="G404" i="2" s="1"/>
  <c r="I405" i="2"/>
  <c r="D405" i="2" s="1"/>
  <c r="I402" i="2"/>
  <c r="D402" i="2" s="1"/>
  <c r="I401" i="2"/>
  <c r="G401" i="2" s="1"/>
  <c r="I399" i="2"/>
  <c r="G399" i="2" s="1"/>
  <c r="I398" i="2"/>
  <c r="G398" i="2" s="1"/>
  <c r="I396" i="2"/>
  <c r="G396" i="2" s="1"/>
  <c r="I391" i="2"/>
  <c r="D391" i="2" s="1"/>
  <c r="I390" i="2"/>
  <c r="G390" i="2" s="1"/>
  <c r="I385" i="2"/>
  <c r="G385" i="2" s="1"/>
  <c r="I380" i="2"/>
  <c r="G380" i="2" s="1"/>
  <c r="I379" i="2"/>
  <c r="D379" i="2" s="1"/>
  <c r="I378" i="2"/>
  <c r="G378" i="2" s="1"/>
  <c r="I375" i="2"/>
  <c r="G375" i="2" s="1"/>
  <c r="I374" i="2"/>
  <c r="G374" i="2" s="1"/>
  <c r="I368" i="2"/>
  <c r="G368" i="2" s="1"/>
  <c r="I366" i="2"/>
  <c r="G366" i="2" s="1"/>
  <c r="I358" i="2"/>
  <c r="D358" i="2" s="1"/>
  <c r="I357" i="2"/>
  <c r="G357" i="2" s="1"/>
  <c r="I352" i="2"/>
  <c r="G352" i="2" s="1"/>
  <c r="I346" i="2"/>
  <c r="D346" i="2" s="1"/>
  <c r="I345" i="2"/>
  <c r="D345" i="2" s="1"/>
  <c r="I344" i="2"/>
  <c r="G344" i="2" s="1"/>
  <c r="I338" i="2"/>
  <c r="G338" i="2" s="1"/>
  <c r="I337" i="2"/>
  <c r="D337" i="2" s="1"/>
  <c r="I335" i="2"/>
  <c r="D335" i="2" s="1"/>
  <c r="I329" i="2"/>
  <c r="G329" i="2" s="1"/>
  <c r="I328" i="2"/>
  <c r="D328" i="2" s="1"/>
  <c r="I149" i="2"/>
  <c r="G149" i="2" s="1"/>
  <c r="I148" i="2"/>
  <c r="D148" i="2" s="1"/>
  <c r="I147" i="2"/>
  <c r="I146" i="2"/>
  <c r="G146" i="2" s="1"/>
  <c r="I145" i="2"/>
  <c r="G145" i="2" s="1"/>
  <c r="I144" i="2"/>
  <c r="D144" i="2" s="1"/>
  <c r="I143" i="2"/>
  <c r="G143" i="2" s="1"/>
  <c r="I142" i="2"/>
  <c r="G142" i="2" s="1"/>
  <c r="I141" i="2"/>
  <c r="G141" i="2" s="1"/>
  <c r="I138" i="2"/>
  <c r="G138" i="2" s="1"/>
  <c r="I136" i="2"/>
  <c r="G136" i="2" s="1"/>
  <c r="I134" i="2"/>
  <c r="D134" i="2" s="1"/>
  <c r="I128" i="2"/>
  <c r="D128" i="2" s="1"/>
  <c r="I127" i="2"/>
  <c r="I126" i="2"/>
  <c r="D126" i="2" s="1"/>
  <c r="I125" i="2"/>
  <c r="D125" i="2" s="1"/>
  <c r="I307" i="2"/>
  <c r="G307" i="2" s="1"/>
  <c r="I306" i="2"/>
  <c r="D306" i="2" s="1"/>
  <c r="I304" i="2"/>
  <c r="G304" i="2" s="1"/>
  <c r="I298" i="2"/>
  <c r="G298" i="2" s="1"/>
  <c r="I297" i="2"/>
  <c r="G297" i="2" s="1"/>
  <c r="I294" i="2"/>
  <c r="D294" i="2" s="1"/>
  <c r="I292" i="2"/>
  <c r="D292" i="2" s="1"/>
  <c r="I290" i="2"/>
  <c r="I289" i="2"/>
  <c r="D289" i="2" s="1"/>
  <c r="I288" i="2"/>
  <c r="G288" i="2" s="1"/>
  <c r="I268" i="2"/>
  <c r="G268" i="2" s="1"/>
  <c r="I267" i="2"/>
  <c r="G267" i="2" s="1"/>
  <c r="I265" i="2"/>
  <c r="G265" i="2" s="1"/>
  <c r="I263" i="2"/>
  <c r="D263" i="2" s="1"/>
  <c r="I264" i="2"/>
  <c r="D264" i="2" s="1"/>
  <c r="I262" i="2"/>
  <c r="D262" i="2" s="1"/>
  <c r="I260" i="2"/>
  <c r="D260" i="2" s="1"/>
  <c r="I257" i="2"/>
  <c r="G257" i="2" s="1"/>
  <c r="I259" i="2"/>
  <c r="G259" i="2" s="1"/>
  <c r="I256" i="2"/>
  <c r="D256" i="2" s="1"/>
  <c r="I254" i="2"/>
  <c r="D254" i="2" s="1"/>
  <c r="I252" i="2"/>
  <c r="D252" i="2" s="1"/>
  <c r="I251" i="2"/>
  <c r="G251" i="2" s="1"/>
  <c r="I245" i="2"/>
  <c r="D245" i="2" s="1"/>
  <c r="I244" i="2"/>
  <c r="D244" i="2" s="1"/>
  <c r="I242" i="2"/>
  <c r="D242" i="2" s="1"/>
  <c r="I241" i="2"/>
  <c r="G241" i="2" s="1"/>
  <c r="I240" i="2"/>
  <c r="D240" i="2" s="1"/>
  <c r="I239" i="2"/>
  <c r="D239" i="2" s="1"/>
  <c r="I237" i="2"/>
  <c r="G237" i="2" s="1"/>
  <c r="I232" i="2"/>
  <c r="D232" i="2" s="1"/>
  <c r="I231" i="2"/>
  <c r="D231" i="2" s="1"/>
  <c r="I230" i="2"/>
  <c r="D230" i="2" s="1"/>
  <c r="I221" i="2"/>
  <c r="G221" i="2" s="1"/>
  <c r="I219" i="2"/>
  <c r="D219" i="2" s="1"/>
  <c r="I218" i="2"/>
  <c r="G218" i="2" s="1"/>
  <c r="I216" i="2"/>
  <c r="G216" i="2" s="1"/>
  <c r="I215" i="2"/>
  <c r="D215" i="2" s="1"/>
  <c r="I214" i="2"/>
  <c r="G214" i="2" s="1"/>
  <c r="I213" i="2"/>
  <c r="D213" i="2" s="1"/>
  <c r="I212" i="2"/>
  <c r="G212" i="2" s="1"/>
  <c r="I207" i="2"/>
  <c r="D207" i="2" s="1"/>
  <c r="I206" i="2"/>
  <c r="D206" i="2" s="1"/>
  <c r="I203" i="2"/>
  <c r="D203" i="2" s="1"/>
  <c r="I193" i="2"/>
  <c r="G193" i="2" s="1"/>
  <c r="I189" i="2"/>
  <c r="G189" i="2" s="1"/>
  <c r="I188" i="2"/>
  <c r="D188" i="2" s="1"/>
  <c r="I186" i="2"/>
  <c r="G186" i="2" s="1"/>
  <c r="I185" i="2"/>
  <c r="G185" i="2" s="1"/>
  <c r="I183" i="2"/>
  <c r="G183" i="2" s="1"/>
  <c r="I182" i="2"/>
  <c r="D182" i="2" s="1"/>
  <c r="I181" i="2"/>
  <c r="D181" i="2" s="1"/>
  <c r="I179" i="2"/>
  <c r="D179" i="2" s="1"/>
  <c r="I172" i="2"/>
  <c r="D172" i="2" s="1"/>
  <c r="I171" i="2"/>
  <c r="G171" i="2" s="1"/>
  <c r="I170" i="2"/>
  <c r="G170" i="2" s="1"/>
  <c r="I118" i="2"/>
  <c r="G118" i="2" s="1"/>
  <c r="I112" i="2"/>
  <c r="G112" i="2" s="1"/>
  <c r="I109" i="2"/>
  <c r="D109" i="2" s="1"/>
  <c r="I103" i="2"/>
  <c r="G103" i="2" s="1"/>
  <c r="I100" i="2"/>
  <c r="D100" i="2" s="1"/>
  <c r="I99" i="2"/>
  <c r="G99" i="2" s="1"/>
  <c r="I98" i="2"/>
  <c r="D98" i="2" s="1"/>
  <c r="I97" i="2"/>
  <c r="G97" i="2" s="1"/>
  <c r="I96" i="2"/>
  <c r="G96" i="2" s="1"/>
  <c r="I94" i="2"/>
  <c r="G94" i="2" s="1"/>
  <c r="I90" i="2"/>
  <c r="G90" i="2" s="1"/>
  <c r="I89" i="2"/>
  <c r="D89" i="2" s="1"/>
  <c r="I85" i="2"/>
  <c r="G85" i="2" s="1"/>
  <c r="I84" i="2"/>
  <c r="G84" i="2" s="1"/>
  <c r="I83" i="2"/>
  <c r="G83" i="2" s="1"/>
  <c r="I81" i="2"/>
  <c r="G81" i="2" s="1"/>
  <c r="I80" i="2"/>
  <c r="G80" i="2" s="1"/>
  <c r="I79" i="2"/>
  <c r="G79" i="2" s="1"/>
  <c r="I78" i="2"/>
  <c r="D78" i="2" s="1"/>
  <c r="I77" i="2"/>
  <c r="G77" i="2" s="1"/>
  <c r="I69" i="2"/>
  <c r="G69" i="2" s="1"/>
  <c r="I68" i="2"/>
  <c r="D68" i="2" s="1"/>
  <c r="I67" i="2"/>
  <c r="D67" i="2" s="1"/>
  <c r="I65" i="2"/>
  <c r="G65" i="2" s="1"/>
  <c r="I64" i="2"/>
  <c r="D64" i="2" s="1"/>
  <c r="I63" i="2"/>
  <c r="G63" i="2" s="1"/>
  <c r="I62" i="2"/>
  <c r="G62" i="2" s="1"/>
  <c r="I61" i="2"/>
  <c r="G61" i="2" s="1"/>
  <c r="I60" i="2"/>
  <c r="D60" i="2" s="1"/>
  <c r="I54" i="2"/>
  <c r="D54" i="2" s="1"/>
  <c r="I53" i="2"/>
  <c r="D53" i="2" s="1"/>
  <c r="I52" i="2"/>
  <c r="D52" i="2" s="1"/>
  <c r="I51" i="2"/>
  <c r="D51" i="2" s="1"/>
  <c r="I49" i="2"/>
  <c r="G49" i="2" s="1"/>
  <c r="I44" i="2"/>
  <c r="G44" i="2" s="1"/>
  <c r="I30" i="2"/>
  <c r="G30" i="2" s="1"/>
  <c r="I15" i="2"/>
  <c r="G15" i="2" s="1"/>
  <c r="I13" i="2"/>
  <c r="G13" i="2" s="1"/>
  <c r="I12" i="2"/>
  <c r="D12" i="2" s="1"/>
  <c r="I14" i="2"/>
  <c r="G14" i="2" s="1"/>
  <c r="I280" i="2"/>
  <c r="D280" i="2" s="1"/>
  <c r="I196" i="2"/>
  <c r="G196" i="2" s="1"/>
  <c r="I195" i="2"/>
  <c r="G195" i="2" s="1"/>
  <c r="I198" i="2"/>
  <c r="G198" i="2" s="1"/>
  <c r="I192" i="2"/>
  <c r="D192" i="2" s="1"/>
  <c r="C429" i="2" l="1"/>
  <c r="F429" i="2"/>
  <c r="V18" i="2"/>
  <c r="V429" i="2" s="1"/>
  <c r="S27" i="2"/>
  <c r="S429" i="2" s="1"/>
  <c r="Y300" i="2"/>
  <c r="T300" i="2" s="1"/>
  <c r="Y248" i="2"/>
  <c r="T248" i="2" s="1"/>
  <c r="Y349" i="2"/>
  <c r="T349" i="2" s="1"/>
  <c r="Y427" i="2"/>
  <c r="W427" i="2" s="1"/>
  <c r="Y354" i="2"/>
  <c r="W354" i="2" s="1"/>
  <c r="Y415" i="2"/>
  <c r="W415" i="2" s="1"/>
  <c r="Y331" i="2"/>
  <c r="T331" i="2" s="1"/>
  <c r="Y340" i="2"/>
  <c r="T340" i="2" s="1"/>
  <c r="Y325" i="2"/>
  <c r="T325" i="2" s="1"/>
  <c r="Y319" i="2"/>
  <c r="W319" i="2" s="1"/>
  <c r="Y311" i="2"/>
  <c r="T311" i="2" s="1"/>
  <c r="Y283" i="2"/>
  <c r="T283" i="2" s="1"/>
  <c r="Y277" i="2"/>
  <c r="W277" i="2" s="1"/>
  <c r="Y32" i="2"/>
  <c r="T32" i="2" s="1"/>
  <c r="Y234" i="2"/>
  <c r="W234" i="2" s="1"/>
  <c r="Y174" i="2"/>
  <c r="W174" i="2" s="1"/>
  <c r="Y167" i="2"/>
  <c r="W167" i="2" s="1"/>
  <c r="Y161" i="2"/>
  <c r="W161" i="2" s="1"/>
  <c r="Y120" i="2"/>
  <c r="I248" i="2"/>
  <c r="G248" i="2" s="1"/>
  <c r="D271" i="2"/>
  <c r="I349" i="2"/>
  <c r="G349" i="2" s="1"/>
  <c r="I331" i="2"/>
  <c r="G331" i="2" s="1"/>
  <c r="G410" i="2"/>
  <c r="G109" i="2"/>
  <c r="G129" i="2"/>
  <c r="I27" i="2"/>
  <c r="D27" i="2" s="1"/>
  <c r="G242" i="2"/>
  <c r="I340" i="2"/>
  <c r="G340" i="2" s="1"/>
  <c r="G71" i="2"/>
  <c r="D316" i="2"/>
  <c r="G181" i="2"/>
  <c r="G240" i="2"/>
  <c r="G264" i="2"/>
  <c r="G219" i="2"/>
  <c r="D370" i="2"/>
  <c r="D159" i="2"/>
  <c r="D374" i="2"/>
  <c r="G425" i="2"/>
  <c r="G155" i="2"/>
  <c r="D261" i="2"/>
  <c r="D323" i="2"/>
  <c r="D371" i="2"/>
  <c r="G144" i="2"/>
  <c r="D411" i="2"/>
  <c r="D36" i="2"/>
  <c r="D138" i="2"/>
  <c r="G230" i="2"/>
  <c r="D385" i="2"/>
  <c r="G405" i="2"/>
  <c r="G397" i="2"/>
  <c r="I415" i="2"/>
  <c r="D415" i="2" s="1"/>
  <c r="D136" i="2"/>
  <c r="D24" i="2"/>
  <c r="D369" i="2"/>
  <c r="G386" i="2"/>
  <c r="G148" i="2"/>
  <c r="G335" i="2"/>
  <c r="G379" i="2"/>
  <c r="G75" i="2"/>
  <c r="I18" i="2"/>
  <c r="D422" i="2"/>
  <c r="D80" i="2"/>
  <c r="G345" i="2"/>
  <c r="G337" i="2"/>
  <c r="D357" i="2"/>
  <c r="D146" i="2"/>
  <c r="D14" i="2"/>
  <c r="G64" i="2"/>
  <c r="D37" i="2"/>
  <c r="G382" i="2"/>
  <c r="I300" i="2"/>
  <c r="G300" i="2" s="1"/>
  <c r="G270" i="2"/>
  <c r="D220" i="2"/>
  <c r="G246" i="2"/>
  <c r="D25" i="2"/>
  <c r="G346" i="2"/>
  <c r="D418" i="2"/>
  <c r="D77" i="2"/>
  <c r="D81" i="2"/>
  <c r="D194" i="2"/>
  <c r="D273" i="2"/>
  <c r="D63" i="2"/>
  <c r="D268" i="2"/>
  <c r="G260" i="2"/>
  <c r="D400" i="2"/>
  <c r="G67" i="2"/>
  <c r="D214" i="2"/>
  <c r="D257" i="2"/>
  <c r="D420" i="2"/>
  <c r="I40" i="2"/>
  <c r="G40" i="2" s="1"/>
  <c r="D86" i="2"/>
  <c r="I354" i="2"/>
  <c r="D354" i="2" s="1"/>
  <c r="G308" i="2"/>
  <c r="G255" i="2"/>
  <c r="I277" i="2"/>
  <c r="D277" i="2" s="1"/>
  <c r="D114" i="2"/>
  <c r="G256" i="2"/>
  <c r="G305" i="2"/>
  <c r="G262" i="2"/>
  <c r="D267" i="2"/>
  <c r="D198" i="2"/>
  <c r="G280" i="2"/>
  <c r="D62" i="2"/>
  <c r="D193" i="2"/>
  <c r="D218" i="2"/>
  <c r="D304" i="2"/>
  <c r="G38" i="2"/>
  <c r="G108" i="2"/>
  <c r="I32" i="2"/>
  <c r="D32" i="2" s="1"/>
  <c r="I120" i="2"/>
  <c r="D120" i="2" s="1"/>
  <c r="G281" i="2"/>
  <c r="G54" i="2"/>
  <c r="D66" i="2"/>
  <c r="D259" i="2"/>
  <c r="I311" i="2"/>
  <c r="G311" i="2" s="1"/>
  <c r="G60" i="2"/>
  <c r="D195" i="2"/>
  <c r="D380" i="2"/>
  <c r="G412" i="2"/>
  <c r="G125" i="2"/>
  <c r="D69" i="2"/>
  <c r="D45" i="2"/>
  <c r="D97" i="2"/>
  <c r="D186" i="2"/>
  <c r="D307" i="2"/>
  <c r="D201" i="2"/>
  <c r="D183" i="2"/>
  <c r="D30" i="2"/>
  <c r="G292" i="2"/>
  <c r="G402" i="2"/>
  <c r="G51" i="2"/>
  <c r="G68" i="2"/>
  <c r="D83" i="2"/>
  <c r="G254" i="2"/>
  <c r="D390" i="2"/>
  <c r="D401" i="2"/>
  <c r="D423" i="2"/>
  <c r="G165" i="2"/>
  <c r="D286" i="2"/>
  <c r="I427" i="2"/>
  <c r="G427" i="2" s="1"/>
  <c r="I174" i="2"/>
  <c r="G174" i="2" s="1"/>
  <c r="D143" i="2"/>
  <c r="G100" i="2"/>
  <c r="D362" i="2"/>
  <c r="G306" i="2"/>
  <c r="D406" i="2"/>
  <c r="G134" i="2"/>
  <c r="G98" i="2"/>
  <c r="D112" i="2"/>
  <c r="G182" i="2"/>
  <c r="D298" i="2"/>
  <c r="D145" i="2"/>
  <c r="D101" i="2"/>
  <c r="G132" i="2"/>
  <c r="I283" i="2"/>
  <c r="D265" i="2"/>
  <c r="D396" i="2"/>
  <c r="D424" i="2"/>
  <c r="D142" i="2"/>
  <c r="D196" i="2"/>
  <c r="D15" i="2"/>
  <c r="D171" i="2"/>
  <c r="D141" i="2"/>
  <c r="D338" i="2"/>
  <c r="G358" i="2"/>
  <c r="G124" i="2"/>
  <c r="G135" i="2"/>
  <c r="I161" i="2"/>
  <c r="D161" i="2" s="1"/>
  <c r="G111" i="2"/>
  <c r="G391" i="2"/>
  <c r="D361" i="2"/>
  <c r="D185" i="2"/>
  <c r="D251" i="2"/>
  <c r="I325" i="2"/>
  <c r="G325" i="2" s="1"/>
  <c r="D96" i="2"/>
  <c r="D408" i="2"/>
  <c r="G126" i="2"/>
  <c r="G179" i="2"/>
  <c r="G294" i="2"/>
  <c r="D44" i="2"/>
  <c r="D90" i="2"/>
  <c r="G203" i="2"/>
  <c r="G263" i="2"/>
  <c r="D368" i="2"/>
  <c r="D398" i="2"/>
  <c r="D421" i="2"/>
  <c r="D314" i="2"/>
  <c r="D9" i="2"/>
  <c r="I167" i="2"/>
  <c r="D167" i="2" s="1"/>
  <c r="G11" i="2"/>
  <c r="D84" i="2"/>
  <c r="G381" i="2"/>
  <c r="G72" i="2"/>
  <c r="G274" i="2"/>
  <c r="D55" i="2"/>
  <c r="G12" i="2"/>
  <c r="D49" i="2"/>
  <c r="G172" i="2"/>
  <c r="D212" i="2"/>
  <c r="G328" i="2"/>
  <c r="D375" i="2"/>
  <c r="D399" i="2"/>
  <c r="G347" i="2"/>
  <c r="D46" i="2"/>
  <c r="G187" i="2"/>
  <c r="D409" i="2"/>
  <c r="G207" i="2"/>
  <c r="G231" i="2"/>
  <c r="D237" i="2"/>
  <c r="D93" i="2"/>
  <c r="D378" i="2"/>
  <c r="D74" i="2"/>
  <c r="G192" i="2"/>
  <c r="D241" i="2"/>
  <c r="G377" i="2"/>
  <c r="D366" i="2"/>
  <c r="G289" i="2"/>
  <c r="G53" i="2"/>
  <c r="D94" i="2"/>
  <c r="D221" i="2"/>
  <c r="D352" i="2"/>
  <c r="D82" i="2"/>
  <c r="D217" i="2"/>
  <c r="G50" i="2"/>
  <c r="D149" i="2"/>
  <c r="I234" i="2"/>
  <c r="G234" i="2" s="1"/>
  <c r="D404" i="2"/>
  <c r="G296" i="2"/>
  <c r="D329" i="2"/>
  <c r="D118" i="2"/>
  <c r="D79" i="2"/>
  <c r="D103" i="2"/>
  <c r="D189" i="2"/>
  <c r="G232" i="2"/>
  <c r="G239" i="2"/>
  <c r="G245" i="2"/>
  <c r="D99" i="2"/>
  <c r="D65" i="2"/>
  <c r="G188" i="2"/>
  <c r="G153" i="2"/>
  <c r="G78" i="2"/>
  <c r="D85" i="2"/>
  <c r="G35" i="2"/>
  <c r="D35" i="2"/>
  <c r="D359" i="2"/>
  <c r="G290" i="2"/>
  <c r="D290" i="2"/>
  <c r="G244" i="2"/>
  <c r="G127" i="2"/>
  <c r="D127" i="2"/>
  <c r="G199" i="2"/>
  <c r="D59" i="2"/>
  <c r="G59" i="2"/>
  <c r="G213" i="2"/>
  <c r="D334" i="2"/>
  <c r="D216" i="2"/>
  <c r="D164" i="2"/>
  <c r="D61" i="2"/>
  <c r="G89" i="2"/>
  <c r="G215" i="2"/>
  <c r="G128" i="2"/>
  <c r="D288" i="2"/>
  <c r="G147" i="2"/>
  <c r="D147" i="2"/>
  <c r="G206" i="2"/>
  <c r="G252" i="2"/>
  <c r="D170" i="2"/>
  <c r="D13" i="2"/>
  <c r="G52" i="2"/>
  <c r="D23" i="2"/>
  <c r="G275" i="2"/>
  <c r="D297" i="2"/>
  <c r="D344" i="2"/>
  <c r="D22" i="2"/>
  <c r="G403" i="2"/>
  <c r="G202" i="2"/>
  <c r="G137" i="2"/>
  <c r="I319" i="2"/>
  <c r="G319" i="2" s="1"/>
  <c r="G113" i="2"/>
  <c r="I429" i="2" l="1"/>
  <c r="W120" i="2"/>
  <c r="Y18" i="2"/>
  <c r="G18" i="2"/>
  <c r="Y27" i="2"/>
  <c r="W27" i="2" s="1"/>
  <c r="W300" i="2"/>
  <c r="W331" i="2"/>
  <c r="W349" i="2"/>
  <c r="W248" i="2"/>
  <c r="W325" i="2"/>
  <c r="T427" i="2"/>
  <c r="W32" i="2"/>
  <c r="W283" i="2"/>
  <c r="T415" i="2"/>
  <c r="W340" i="2"/>
  <c r="T354" i="2"/>
  <c r="W311" i="2"/>
  <c r="T319" i="2"/>
  <c r="T277" i="2"/>
  <c r="T234" i="2"/>
  <c r="T167" i="2"/>
  <c r="T174" i="2"/>
  <c r="T161" i="2"/>
  <c r="T120" i="2"/>
  <c r="D248" i="2"/>
  <c r="D349" i="2"/>
  <c r="G27" i="2"/>
  <c r="D331" i="2"/>
  <c r="D340" i="2"/>
  <c r="G120" i="2"/>
  <c r="D40" i="2"/>
  <c r="G32" i="2"/>
  <c r="D18" i="2"/>
  <c r="G415" i="2"/>
  <c r="G277" i="2"/>
  <c r="D311" i="2"/>
  <c r="D325" i="2"/>
  <c r="D300" i="2"/>
  <c r="G354" i="2"/>
  <c r="G167" i="2"/>
  <c r="D234" i="2"/>
  <c r="G161" i="2"/>
  <c r="D283" i="2"/>
  <c r="G283" i="2"/>
  <c r="D174" i="2"/>
  <c r="D427" i="2"/>
  <c r="D319" i="2"/>
  <c r="Y429" i="2" l="1"/>
  <c r="W429" i="2" s="1"/>
  <c r="W18" i="2"/>
  <c r="T18" i="2"/>
  <c r="T27" i="2"/>
  <c r="D429" i="2"/>
  <c r="G429" i="2"/>
  <c r="T429" i="2" l="1"/>
</calcChain>
</file>

<file path=xl/sharedStrings.xml><?xml version="1.0" encoding="utf-8"?>
<sst xmlns="http://schemas.openxmlformats.org/spreadsheetml/2006/main" count="407" uniqueCount="283">
  <si>
    <t>Agriculture Diploma</t>
  </si>
  <si>
    <t>Female</t>
  </si>
  <si>
    <t>Male</t>
  </si>
  <si>
    <t>Total</t>
  </si>
  <si>
    <t>AGRICULTURE, SCHOOL OF</t>
  </si>
  <si>
    <t>ARCHITECTURE</t>
  </si>
  <si>
    <t>ART, SCHOOL OF</t>
  </si>
  <si>
    <t>ARTS</t>
  </si>
  <si>
    <t>DENTISTRY</t>
  </si>
  <si>
    <t>DENTAL HYGIENE</t>
  </si>
  <si>
    <t>EDUCATION</t>
  </si>
  <si>
    <t>ENGINEERING</t>
  </si>
  <si>
    <t>EXTENDED EDUCATION</t>
  </si>
  <si>
    <t>HUMAN ECOLOGY</t>
  </si>
  <si>
    <t>LAW</t>
  </si>
  <si>
    <t>BUSINESS, ASPER SCHOOL OF</t>
  </si>
  <si>
    <t>MEDICINE</t>
  </si>
  <si>
    <t>NURSING</t>
  </si>
  <si>
    <t>PHARMACY</t>
  </si>
  <si>
    <t>SCIENCE</t>
  </si>
  <si>
    <t>SOCIAL WORK</t>
  </si>
  <si>
    <t>UNDERGRADUATE TOTAL</t>
  </si>
  <si>
    <t>MEDICAL REHABILITATION, SCHOOL OF</t>
  </si>
  <si>
    <t>1.  The reporting of degrees is based on a calendar year (February, May, and October graduands).</t>
  </si>
  <si>
    <t>TOTAL FACULTY/SCHOOL</t>
  </si>
  <si>
    <t>Post-Baccalaureate Certificate in Education</t>
  </si>
  <si>
    <t>Post-Baccalaureate Diploma in Education</t>
  </si>
  <si>
    <r>
      <t xml:space="preserve">ARTS </t>
    </r>
    <r>
      <rPr>
        <sz val="8.5"/>
        <rFont val="Arial"/>
        <family val="2"/>
      </rPr>
      <t>(Continued)</t>
    </r>
  </si>
  <si>
    <t>#</t>
  </si>
  <si>
    <t>%</t>
  </si>
  <si>
    <t>Bachelor of Science - Agribusiness</t>
  </si>
  <si>
    <t>Bachelor of Science - Agroecology</t>
  </si>
  <si>
    <t>Bachelor of Science - Agriculture</t>
  </si>
  <si>
    <t>Bachelor of Science - Food Science</t>
  </si>
  <si>
    <t>Faculty/School/Degree/Program/Major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</si>
  <si>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</si>
  <si>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</si>
  <si>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</si>
  <si>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</si>
  <si>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</si>
  <si>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</si>
  <si>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</si>
  <si>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</si>
  <si>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</si>
  <si>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</si>
  <si>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Art History</t>
  </si>
  <si>
    <t xml:space="preserve">        Asian Studies</t>
  </si>
  <si>
    <t xml:space="preserve">        Classical Studies</t>
  </si>
  <si>
    <t xml:space="preserve">        Criminology</t>
  </si>
  <si>
    <t xml:space="preserve">        Drama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</si>
  <si>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</si>
  <si>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</si>
  <si>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</si>
  <si>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</si>
  <si>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Geography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</si>
  <si>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</si>
  <si>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</si>
  <si>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</si>
  <si>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</si>
  <si>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</si>
  <si>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</si>
  <si>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</si>
  <si>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</si>
  <si>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</si>
  <si>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</si>
  <si>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</si>
  <si>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</si>
  <si>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</si>
  <si>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</si>
  <si>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</si>
  <si>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</si>
  <si>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Baccalauréat ès Arts - général</t>
  </si>
  <si>
    <t>Certificat de traduction</t>
  </si>
  <si>
    <t>Baccalauréat en administration des affaires</t>
  </si>
  <si>
    <t xml:space="preserve">        Generalist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</si>
  <si>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</si>
  <si>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</si>
  <si>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</si>
  <si>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</si>
  <si>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</si>
  <si>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</si>
  <si>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</si>
  <si>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</si>
  <si>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</si>
  <si>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</si>
  <si>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</si>
  <si>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</si>
  <si>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</si>
  <si>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</si>
  <si>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</si>
  <si>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</si>
  <si>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Fine Arts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</si>
  <si>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</si>
  <si>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</si>
  <si>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</si>
  <si>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</si>
  <si>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</si>
  <si>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Native Studies</t>
  </si>
  <si>
    <t xml:space="preserve">                Physical Education</t>
  </si>
  <si>
    <t xml:space="preserve">                Theatre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</si>
  <si>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</si>
  <si>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</si>
  <si>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</si>
  <si>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</si>
  <si>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 xml:space="preserve">                General Human Ecology</t>
  </si>
  <si>
    <t>Diplôme postbaccalauréat en Éducation</t>
  </si>
  <si>
    <t>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</si>
  <si>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</si>
  <si>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</si>
  <si>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</si>
  <si>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</si>
  <si>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</si>
  <si>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</si>
  <si>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</si>
  <si>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Diploma in Aboriginal Community Wellness</t>
  </si>
  <si>
    <t>Bachelor of Arts - Geography</t>
  </si>
  <si>
    <t>Bachelor of Arts - Advanced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</si>
  <si>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</si>
  <si>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</si>
  <si>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</si>
  <si>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</si>
  <si>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</si>
  <si>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</si>
  <si>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</si>
  <si>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</si>
  <si>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</si>
  <si>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 xml:space="preserve">        Geophysics</t>
  </si>
  <si>
    <t>Bachelor of Science - Geological Sciences - Honours</t>
  </si>
  <si>
    <t xml:space="preserve">                Management of Organizations</t>
  </si>
  <si>
    <t>Diploma - Dental Hygiene</t>
  </si>
  <si>
    <t>Bachelor of Human Ecology</t>
  </si>
  <si>
    <t>Bachelor of Science - Textile Sciences</t>
  </si>
  <si>
    <t>Bachelor of Science - Human Nutritional Sciences</t>
  </si>
  <si>
    <t>Bachelor of Science - Human Nutritional Sciences - 2nd Degree</t>
  </si>
  <si>
    <t xml:space="preserve">        Foods</t>
  </si>
  <si>
    <t xml:space="preserve">        Nutrition</t>
  </si>
  <si>
    <t xml:space="preserve">        Athletic Therapy</t>
  </si>
  <si>
    <t>Bachelor of Medical Rehabilitation - Respiratory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</si>
  <si>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</si>
  <si>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</si>
  <si>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</si>
  <si>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</si>
  <si>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</si>
  <si>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</si>
  <si>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</si>
  <si>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</si>
  <si>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</si>
  <si>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</si>
  <si>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</si>
  <si>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</si>
  <si>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</si>
  <si>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</si>
  <si>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</si>
  <si>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Physics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</si>
  <si>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</si>
  <si>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</si>
  <si>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</si>
  <si>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</si>
  <si>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</si>
  <si>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</si>
  <si>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</si>
  <si>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</si>
  <si>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</si>
  <si>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</si>
  <si>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</si>
  <si>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</si>
  <si>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Human Ecology - After Degree - Family Social Sciences</t>
  </si>
  <si>
    <t>Bachelor of Arts - General</t>
  </si>
  <si>
    <t>Bachelor of Arts - General (Continued)</t>
  </si>
  <si>
    <t>Bachelor of Environmental Studies</t>
  </si>
  <si>
    <t>Post-Baccalaureate Diploma - Performance</t>
  </si>
  <si>
    <t>BY FACULTY/SCHOOL, DEGREE, PROGRAM/MAJOR AND GENDER</t>
  </si>
  <si>
    <t xml:space="preserve">        Livestock Management</t>
  </si>
  <si>
    <t xml:space="preserve">        Women's and Gender Studies</t>
  </si>
  <si>
    <t xml:space="preserve">        Management/Red River College Joint Program</t>
  </si>
  <si>
    <t xml:space="preserve">                Management Information Systems</t>
  </si>
  <si>
    <t xml:space="preserve">                Actuarial Mathematics</t>
  </si>
  <si>
    <t xml:space="preserve">                Heritage, Aboriginal, or World Languages</t>
  </si>
  <si>
    <t xml:space="preserve">        Family Social Sciences</t>
  </si>
  <si>
    <t>Bachelor of Kinesiology</t>
  </si>
  <si>
    <t xml:space="preserve">        UM/Red River College Joint Program</t>
  </si>
  <si>
    <t xml:space="preserve">        Actuarial Mathematics</t>
  </si>
  <si>
    <t xml:space="preserve">                 Accounting</t>
  </si>
  <si>
    <t xml:space="preserve">                 Finance</t>
  </si>
  <si>
    <t xml:space="preserve">                Physics</t>
  </si>
  <si>
    <t>Post-Baccalaureate Diploma in Engineering</t>
  </si>
  <si>
    <t>Bachelor of Environmental Studies - Honours</t>
  </si>
  <si>
    <t>Bachelor of Science - Physical Geography - Major</t>
  </si>
  <si>
    <t>Bachelor of Health Sciences</t>
  </si>
  <si>
    <t xml:space="preserve">        Kinesiology</t>
  </si>
  <si>
    <t xml:space="preserve">        UM/University College of the North</t>
  </si>
  <si>
    <t xml:space="preserve">                 Marketing</t>
  </si>
  <si>
    <t>MUSIC, MARCEL A. DESAUTELS FACULTY OF</t>
  </si>
  <si>
    <t>Bachelor of Fine Arts - Art History</t>
  </si>
  <si>
    <t>Bachelor of Science - Dental Hygiene</t>
  </si>
  <si>
    <t xml:space="preserve">                Music</t>
  </si>
  <si>
    <t xml:space="preserve">        Biological Sciences</t>
  </si>
  <si>
    <t>Baccalauréat en service social</t>
  </si>
  <si>
    <t>Bachelor of Social Work</t>
  </si>
  <si>
    <t xml:space="preserve">        Accounting</t>
  </si>
  <si>
    <t xml:space="preserve">        General Human Ecology</t>
  </si>
  <si>
    <t xml:space="preserve">        Product Development</t>
  </si>
  <si>
    <t xml:space="preserve">        HR Management/Industrial Relations</t>
  </si>
  <si>
    <t xml:space="preserve">                HR Management/Industrial Relations</t>
  </si>
  <si>
    <t xml:space="preserve">        Management - Honours</t>
  </si>
  <si>
    <t xml:space="preserve">KINESIOLOGY AND RECREATION MANAGEMENT      </t>
  </si>
  <si>
    <t xml:space="preserve">Bachelor of Recreation Management &amp; Community Development        </t>
  </si>
  <si>
    <t xml:space="preserve">AGRICULTURAL &amp; FOOD SCIENCES      </t>
  </si>
  <si>
    <t>Bachelor of Arts - Integrated Studies</t>
  </si>
  <si>
    <t>Bachelor of Science - Physical Geography - Honours - Co-op</t>
  </si>
  <si>
    <t>Juris Doctor</t>
  </si>
  <si>
    <t>Juris Doctor - Half-time</t>
  </si>
  <si>
    <t xml:space="preserve">        Marketing</t>
  </si>
  <si>
    <t xml:space="preserve">        Management/Red River College Joint Co-op Program</t>
  </si>
  <si>
    <t>Bachelor of Jazz Studies</t>
  </si>
  <si>
    <t xml:space="preserve">        Statistics-Actuarial</t>
  </si>
  <si>
    <t>Baccalauréat ès sciences - majeure</t>
  </si>
  <si>
    <t xml:space="preserve">        Medieval &amp; Renaissance Studies</t>
  </si>
  <si>
    <t>Bachelor of Environmental Science - Honours</t>
  </si>
  <si>
    <t xml:space="preserve">                Aboriginal Business Studies</t>
  </si>
  <si>
    <t xml:space="preserve">        Biotechnology</t>
  </si>
  <si>
    <t xml:space="preserve">        Biochimie-Microbiologie</t>
  </si>
  <si>
    <t>Bachelor of Science - Geological Sciences - Major</t>
  </si>
  <si>
    <t>Diploma in Aboriginal Child &amp; Family Services</t>
  </si>
  <si>
    <t xml:space="preserve">        Food Industry Option</t>
  </si>
  <si>
    <t>Baccalauréat ès sciences - général</t>
  </si>
  <si>
    <t xml:space="preserve">        Français</t>
  </si>
  <si>
    <t xml:space="preserve">        Secondaire - Undeclared</t>
  </si>
  <si>
    <r>
      <t>SCIENCE</t>
    </r>
    <r>
      <rPr>
        <sz val="8.5"/>
        <rFont val="Arial"/>
        <family val="2"/>
      </rPr>
      <t xml:space="preserve"> (Continued)</t>
    </r>
  </si>
  <si>
    <t>Bachelor of Environmental Design</t>
  </si>
  <si>
    <t xml:space="preserve">        Management - Honours - Co-op</t>
  </si>
  <si>
    <t>ENVIRONMENT, EARTH, AND RESOURCES, CLAYTON H. RIDDELL FACULTY OF</t>
  </si>
  <si>
    <t>Baccalauréat ès Arts - spécialisation français</t>
  </si>
  <si>
    <t>TOTAL</t>
  </si>
  <si>
    <t xml:space="preserve">        Theatre</t>
  </si>
  <si>
    <t xml:space="preserve">        Canadian Studies</t>
  </si>
  <si>
    <t xml:space="preserve">        Sign Language</t>
  </si>
  <si>
    <t xml:space="preserve">        Élémentaire</t>
  </si>
  <si>
    <t>Bachelor of Science - Biosystems Engineering Co-op</t>
  </si>
  <si>
    <t>Bachelor of Science - Manufacturing Engineering</t>
  </si>
  <si>
    <t>Bachelor of Science - Physical Geography - Honours</t>
  </si>
  <si>
    <t>Bachelor of Arts - Honours - Geography</t>
  </si>
  <si>
    <t>Bachelor of Science - Physical Geography - Major Co-op</t>
  </si>
  <si>
    <t xml:space="preserve">        Textile Development</t>
  </si>
  <si>
    <t>Bachelor of Laws - Half-time</t>
  </si>
  <si>
    <t xml:space="preserve">                 Actuarial Mathematics</t>
  </si>
  <si>
    <t xml:space="preserve">                 Generalist</t>
  </si>
  <si>
    <t>Bachelor of Music - Composition</t>
  </si>
  <si>
    <t xml:space="preserve">        Astronomy</t>
  </si>
  <si>
    <t xml:space="preserve">        Mathematics-Economics</t>
  </si>
  <si>
    <t xml:space="preserve">        Physics and Astronomy</t>
  </si>
  <si>
    <t xml:space="preserve">        Statistics-Mathematics</t>
  </si>
  <si>
    <t xml:space="preserve">        Chemistry-Physics</t>
  </si>
  <si>
    <t xml:space="preserve">        Computer Science-Statistics</t>
  </si>
  <si>
    <t xml:space="preserve">        Computer Science-Mathematics</t>
  </si>
  <si>
    <t xml:space="preserve">        Applied Mathematics-Economics Option</t>
  </si>
  <si>
    <t xml:space="preserve">        Applied Mathematics-Computer Science Option</t>
  </si>
  <si>
    <t xml:space="preserve">        Applied Mathematics-Statistics Option</t>
  </si>
  <si>
    <t>Baccalauréat ès Arts - spécialisation traduction</t>
  </si>
  <si>
    <t>Bachelor of Medical Rehabilitation - Physical Therapy</t>
  </si>
  <si>
    <t>Post-Baccalaureate Diploma in Agrology</t>
  </si>
  <si>
    <t xml:space="preserve">        Health and Wellness</t>
  </si>
  <si>
    <t>DOUBLE MAJOR</t>
  </si>
  <si>
    <t xml:space="preserve">        Mathematics-Physics &amp; Astronomy</t>
  </si>
  <si>
    <t>BUSINESS, ASPER SCHOOL OF (Continued)</t>
  </si>
  <si>
    <t xml:space="preserve">        Management - Honours - Co-op (Continued)</t>
  </si>
  <si>
    <t xml:space="preserve">        Central &amp; Eastern European Studies</t>
  </si>
  <si>
    <t>MAJOR</t>
  </si>
  <si>
    <r>
      <t>WORKLOAD ASSOCIATED WITH UNDERGRADUATE DEGREES, DIPLOMAS, CERTIFICATES CONFERRED</t>
    </r>
    <r>
      <rPr>
        <b/>
        <vertAlign val="superscript"/>
        <sz val="10"/>
        <rFont val="Arial"/>
        <family val="2"/>
      </rPr>
      <t>1,2,3</t>
    </r>
  </si>
  <si>
    <t>Bachelor of Education (Continued)</t>
  </si>
  <si>
    <t>EDUCATION (Continued)</t>
  </si>
  <si>
    <t xml:space="preserve">        Senior Years (Continued)</t>
  </si>
  <si>
    <t>ENVIRONMENT, EARTH, AND RESOURCES, CLAYTON H. RIDDELL FACULTY OF (Continued)</t>
  </si>
  <si>
    <t xml:space="preserve">3.  Degrees conferred with one major are tallied in the "Major" columns. Where the student has declared two majors, each department is credited in the "Double Major" columns. </t>
  </si>
  <si>
    <t xml:space="preserve">        Étude internationales  </t>
  </si>
  <si>
    <t xml:space="preserve">                Undeclared</t>
  </si>
  <si>
    <t xml:space="preserve">                Français</t>
  </si>
  <si>
    <t>ARTS (Continued)</t>
  </si>
  <si>
    <t xml:space="preserve">KINESIOLOGY AND RECREATION MANAGEMENT (Continued) </t>
  </si>
  <si>
    <t>Bachelor of Laws</t>
  </si>
  <si>
    <t>Bachelor of Physical Education - Kinesiology &amp; Recreation Management</t>
  </si>
  <si>
    <t>2.  Includes degrees and certificates conferred at Université de Saint-Boniface (USB).</t>
  </si>
  <si>
    <t xml:space="preserve">     Note that in some cases the departments may be in different faculties/schools.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</si>
</sst>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8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quotePrefix="1" applyFont="1"/>
    <xf numFmtId="0" fontId="7" fillId="0" borderId="0" xfId="0" applyFont="1" applyFill="1"/>
    <xf numFmtId="9" fontId="7" fillId="0" borderId="0" xfId="0" applyNumberFormat="1" applyFont="1" applyFill="1"/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7" fillId="0" borderId="0" xfId="0" quotePrefix="1" applyFont="1" applyFill="1"/>
    <xf numFmtId="0" fontId="5" fillId="0" borderId="0" xfId="0" applyFont="1" applyFill="1"/>
    <xf numFmtId="0" fontId="0" fillId="0" borderId="0" xfId="0" applyFill="1"/>
    <xf numFmtId="9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9" fontId="0" fillId="0" borderId="0" xfId="0" applyNumberFormat="1" applyFill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7" fillId="2" borderId="0" xfId="0" applyNumberFormat="1" applyFont="1" applyFill="1" applyBorder="1"/>
    <xf numFmtId="0" fontId="7" fillId="0" borderId="0" xfId="0" applyFont="1" applyAlignment="1"/>
    <xf numFmtId="0" fontId="9" fillId="0" borderId="0" xfId="0" applyFont="1"/>
    <xf numFmtId="0" fontId="6" fillId="2" borderId="0" xfId="0" applyFont="1" applyFill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8"/>
  <sheetViews>
    <sheetView tabSelected="1" view="pageBreakPreview" zoomScale="125" zoomScaleNormal="100" zoomScaleSheetLayoutView="125" workbookViewId="0">
      <pane ySplit="6" topLeftCell="A241" activePane="bottomLeft" state="frozen"/>
      <selection pane="bottomLeft" activeCell="B369" sqref="B369"/>
    </sheetView>
  </sheetViews>
  <sheetFormatPr defaultRowHeight="12.5" x14ac:dyDescent="0.25"/>
  <cols>
    <col min="1" max="1" width="2.26953125" customWidth="1"/>
    <col min="2" max="2" width="53.1796875" customWidth="1"/>
    <col min="3" max="3" width="4.7265625" style="21" customWidth="1"/>
    <col min="4" max="4" width="5.81640625" style="24" customWidth="1"/>
    <col min="5" max="5" width="1.7265625" style="21" customWidth="1"/>
    <col min="6" max="6" width="4.7265625" style="21" customWidth="1"/>
    <col min="7" max="7" width="5.81640625" style="21" customWidth="1"/>
    <col min="8" max="8" width="1.7265625" style="21" customWidth="1"/>
    <col min="9" max="9" width="6" style="21" customWidth="1"/>
    <col min="10" max="10" width="1.7265625" customWidth="1"/>
    <col min="11" max="11" width="4.7265625" style="21" customWidth="1"/>
    <col min="12" max="12" width="5.81640625" style="24" customWidth="1"/>
    <col min="13" max="13" width="1.7265625" style="21" customWidth="1"/>
    <col min="14" max="14" width="4.7265625" style="21" customWidth="1"/>
    <col min="15" max="15" width="5.81640625" style="21" customWidth="1"/>
    <col min="16" max="16" width="1.7265625" style="21" customWidth="1"/>
    <col min="17" max="17" width="6" style="21" customWidth="1"/>
    <col min="18" max="18" width="1.7265625" customWidth="1"/>
    <col min="19" max="19" width="4.7265625" style="21" customWidth="1"/>
    <col min="20" max="20" width="5.81640625" style="24" customWidth="1"/>
    <col min="21" max="21" width="1.7265625" style="21" customWidth="1"/>
    <col min="22" max="22" width="4.7265625" style="21" customWidth="1"/>
    <col min="23" max="23" width="5.81640625" style="21" customWidth="1"/>
    <col min="24" max="24" width="1.7265625" style="21" customWidth="1"/>
    <col min="25" max="25" width="6" style="21" customWidth="1"/>
  </cols>
  <sheetData>
    <row r="1" spans="1:27" ht="15" x14ac:dyDescent="0.3">
      <c r="A1" s="42" t="s">
        <v>268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7" ht="13" x14ac:dyDescent="0.3">
      <c r="A2" s="42" t="s">
        <v>171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7" ht="13" x14ac:dyDescent="0.3">
      <c r="A3" s="42">
        <v>2013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7" ht="13" x14ac:dyDescent="0.3">
      <c r="A4" s="33"/>
      <c r="B4" s="33"/>
      <c r="C4" s="43" t="s">
        <v>267</v>
      </c>
      <c r="D4" s="43"/>
      <c r="E4" s="43"/>
      <c r="F4" s="43"/>
      <c r="G4" s="43"/>
      <c r="H4" s="43"/>
      <c r="I4" s="43"/>
      <c r="K4" s="43" t="s">
        <v>262</v>
      </c>
      <c r="L4" s="43"/>
      <c r="M4" s="43"/>
      <c r="N4" s="43"/>
      <c r="O4" s="43"/>
      <c r="P4" s="43"/>
      <c r="Q4" s="43"/>
      <c r="S4" s="43" t="s">
        <v>233</v>
      </c>
      <c r="T4" s="43"/>
      <c r="U4" s="43"/>
      <c r="V4" s="43"/>
      <c r="W4" s="43"/>
      <c r="X4" s="43"/>
      <c r="Y4" s="43"/>
    </row>
    <row r="5" spans="1:27" ht="11.25" customHeight="1" x14ac:dyDescent="0.25">
      <c r="A5" s="27"/>
      <c r="B5" s="27"/>
      <c r="C5" s="40" t="s">
        <v>1</v>
      </c>
      <c r="D5" s="40"/>
      <c r="E5" s="17"/>
      <c r="F5" s="40" t="s">
        <v>2</v>
      </c>
      <c r="G5" s="40"/>
      <c r="H5" s="17"/>
      <c r="I5" s="28"/>
      <c r="K5" s="40" t="s">
        <v>1</v>
      </c>
      <c r="L5" s="40"/>
      <c r="M5" s="17"/>
      <c r="N5" s="40" t="s">
        <v>2</v>
      </c>
      <c r="O5" s="40"/>
      <c r="P5" s="17"/>
      <c r="Q5" s="28"/>
      <c r="S5" s="40" t="s">
        <v>1</v>
      </c>
      <c r="T5" s="40"/>
      <c r="U5" s="17"/>
      <c r="V5" s="40" t="s">
        <v>2</v>
      </c>
      <c r="W5" s="40"/>
      <c r="X5" s="17"/>
      <c r="Y5" s="28"/>
    </row>
    <row r="6" spans="1:27" s="1" customFormat="1" ht="11.25" customHeight="1" x14ac:dyDescent="0.25">
      <c r="A6" s="39" t="s">
        <v>34</v>
      </c>
      <c r="B6" s="39"/>
      <c r="C6" s="26" t="s">
        <v>28</v>
      </c>
      <c r="D6" s="22" t="s">
        <v>29</v>
      </c>
      <c r="E6" s="26"/>
      <c r="F6" s="26" t="s">
        <v>28</v>
      </c>
      <c r="G6" s="26" t="s">
        <v>29</v>
      </c>
      <c r="H6" s="26"/>
      <c r="I6" s="10" t="s">
        <v>3</v>
      </c>
      <c r="J6"/>
      <c r="K6" s="34" t="s">
        <v>28</v>
      </c>
      <c r="L6" s="22" t="s">
        <v>29</v>
      </c>
      <c r="M6" s="34"/>
      <c r="N6" s="34" t="s">
        <v>28</v>
      </c>
      <c r="O6" s="34" t="s">
        <v>29</v>
      </c>
      <c r="P6" s="32"/>
      <c r="Q6" s="10" t="s">
        <v>3</v>
      </c>
      <c r="R6"/>
      <c r="S6" s="32" t="s">
        <v>28</v>
      </c>
      <c r="T6" s="22" t="s">
        <v>29</v>
      </c>
      <c r="U6" s="32"/>
      <c r="V6" s="32" t="s">
        <v>28</v>
      </c>
      <c r="W6" s="32" t="s">
        <v>29</v>
      </c>
      <c r="X6" s="32"/>
      <c r="Y6" s="10" t="s">
        <v>3</v>
      </c>
    </row>
    <row r="7" spans="1:27" s="1" customFormat="1" ht="11.15" customHeight="1" x14ac:dyDescent="0.25">
      <c r="A7" s="3"/>
      <c r="B7" s="3"/>
      <c r="C7" s="8"/>
      <c r="D7" s="9"/>
      <c r="E7" s="8"/>
      <c r="F7" s="11"/>
      <c r="G7" s="8"/>
      <c r="H7" s="8"/>
      <c r="I7" s="14"/>
      <c r="J7"/>
      <c r="K7" s="8"/>
      <c r="L7" s="9"/>
      <c r="M7" s="8"/>
      <c r="N7" s="11"/>
      <c r="O7" s="8"/>
      <c r="P7" s="8"/>
      <c r="Q7" s="14"/>
      <c r="R7"/>
      <c r="S7" s="8"/>
      <c r="T7" s="9"/>
      <c r="U7" s="8"/>
      <c r="V7" s="11"/>
      <c r="W7" s="8"/>
      <c r="X7" s="8"/>
      <c r="Y7" s="14"/>
    </row>
    <row r="8" spans="1:27" s="1" customFormat="1" ht="11.25" customHeight="1" x14ac:dyDescent="0.25">
      <c r="A8" s="4" t="s">
        <v>207</v>
      </c>
      <c r="B8" s="3"/>
      <c r="C8" s="8"/>
      <c r="D8" s="9"/>
      <c r="E8" s="8"/>
      <c r="F8" s="12"/>
      <c r="G8" s="8"/>
      <c r="H8" s="8"/>
      <c r="I8" s="15"/>
      <c r="J8"/>
      <c r="K8" s="8"/>
      <c r="L8" s="9"/>
      <c r="M8" s="8"/>
      <c r="N8" s="12"/>
      <c r="O8" s="8"/>
      <c r="P8" s="8"/>
      <c r="Q8" s="15"/>
      <c r="R8"/>
      <c r="S8" s="8"/>
      <c r="T8" s="9"/>
      <c r="U8" s="8"/>
      <c r="V8" s="12"/>
      <c r="W8" s="8"/>
      <c r="X8" s="8"/>
      <c r="Y8" s="15"/>
      <c r="AA8" s="18"/>
    </row>
    <row r="9" spans="1:27" s="1" customFormat="1" ht="11.25" customHeight="1" x14ac:dyDescent="0.25">
      <c r="A9" s="3"/>
      <c r="B9" s="3" t="s">
        <v>30</v>
      </c>
      <c r="C9" s="8">
        <v>5</v>
      </c>
      <c r="D9" s="9">
        <f>C9/I9</f>
        <v>0.26315789473684209</v>
      </c>
      <c r="E9" s="9"/>
      <c r="F9" s="12">
        <v>14</v>
      </c>
      <c r="G9" s="9">
        <f>F9/I9</f>
        <v>0.73684210526315785</v>
      </c>
      <c r="H9" s="9"/>
      <c r="I9" s="15">
        <f>SUM(C9,F9)</f>
        <v>19</v>
      </c>
      <c r="J9"/>
      <c r="K9" s="8"/>
      <c r="L9" s="9"/>
      <c r="M9" s="9"/>
      <c r="N9" s="12"/>
      <c r="O9" s="9"/>
      <c r="P9" s="9"/>
      <c r="Q9" s="15">
        <f>SUM(K9,N9)</f>
        <v>0</v>
      </c>
      <c r="R9"/>
      <c r="S9" s="8">
        <f>C9+K9</f>
        <v>5</v>
      </c>
      <c r="T9" s="9">
        <f>S9/Y9</f>
        <v>0.26315789473684209</v>
      </c>
      <c r="U9" s="9"/>
      <c r="V9" s="12">
        <f>F9+N9</f>
        <v>14</v>
      </c>
      <c r="W9" s="9">
        <f>V9/Y9</f>
        <v>0.73684210526315785</v>
      </c>
      <c r="X9" s="9"/>
      <c r="Y9" s="15">
        <f>SUM(S9,V9)</f>
        <v>19</v>
      </c>
    </row>
    <row r="10" spans="1:27" s="1" customFormat="1" ht="11.25" customHeight="1" x14ac:dyDescent="0.25">
      <c r="A10" s="3"/>
      <c r="B10" s="3" t="s">
        <v>32</v>
      </c>
      <c r="C10" s="8"/>
      <c r="D10" s="9"/>
      <c r="E10" s="9"/>
      <c r="F10" s="12"/>
      <c r="G10" s="9"/>
      <c r="H10" s="9"/>
      <c r="I10" s="15"/>
      <c r="J10"/>
      <c r="K10" s="8"/>
      <c r="L10" s="9"/>
      <c r="M10" s="9"/>
      <c r="N10" s="12"/>
      <c r="O10" s="9"/>
      <c r="P10" s="9"/>
      <c r="Q10" s="15"/>
      <c r="R10"/>
      <c r="S10" s="8"/>
      <c r="T10" s="9"/>
      <c r="U10" s="9"/>
      <c r="V10" s="12"/>
      <c r="W10" s="9"/>
      <c r="X10" s="9"/>
      <c r="Y10" s="15"/>
    </row>
    <row r="11" spans="1:27" s="1" customFormat="1" ht="11.25" customHeight="1" x14ac:dyDescent="0.25">
      <c r="A11" s="3"/>
      <c r="B11" s="7" t="s">
        <v>35</v>
      </c>
      <c r="C11" s="8">
        <v>3</v>
      </c>
      <c r="D11" s="9">
        <f>C11/I11</f>
        <v>0.23076923076923078</v>
      </c>
      <c r="E11" s="9"/>
      <c r="F11" s="12">
        <v>10</v>
      </c>
      <c r="G11" s="9">
        <f>F11/I11</f>
        <v>0.76923076923076927</v>
      </c>
      <c r="H11" s="9"/>
      <c r="I11" s="15">
        <f t="shared" ref="I11:I18" si="0">SUM(C11,F11)</f>
        <v>13</v>
      </c>
      <c r="J11"/>
      <c r="K11" s="8"/>
      <c r="L11" s="9"/>
      <c r="M11" s="9"/>
      <c r="N11" s="12"/>
      <c r="O11" s="9"/>
      <c r="P11" s="9"/>
      <c r="Q11" s="15">
        <f t="shared" ref="Q11:Q18" si="1">SUM(K11,N11)</f>
        <v>0</v>
      </c>
      <c r="R11"/>
      <c r="S11" s="8">
        <f t="shared" ref="S11:S18" si="2">C11+K11</f>
        <v>3</v>
      </c>
      <c r="T11" s="9">
        <f>S11/Y11</f>
        <v>0.23076923076923078</v>
      </c>
      <c r="U11" s="9"/>
      <c r="V11" s="12">
        <f t="shared" ref="V11:V18" si="3">F11+N11</f>
        <v>10</v>
      </c>
      <c r="W11" s="9">
        <f>V11/Y11</f>
        <v>0.76923076923076927</v>
      </c>
      <c r="X11" s="9"/>
      <c r="Y11" s="15">
        <f t="shared" ref="Y11:Y18" si="4">SUM(S11,V11)</f>
        <v>13</v>
      </c>
    </row>
    <row r="12" spans="1:27" s="1" customFormat="1" ht="11.25" customHeight="1" x14ac:dyDescent="0.25">
      <c r="A12" s="3"/>
      <c r="B12" s="7" t="s">
        <v>36</v>
      </c>
      <c r="C12" s="8">
        <v>7</v>
      </c>
      <c r="D12" s="9">
        <f>C12/I12</f>
        <v>0.875</v>
      </c>
      <c r="E12" s="9"/>
      <c r="F12" s="12">
        <v>1</v>
      </c>
      <c r="G12" s="9">
        <f>F12/I12</f>
        <v>0.125</v>
      </c>
      <c r="H12" s="9"/>
      <c r="I12" s="15">
        <f t="shared" si="0"/>
        <v>8</v>
      </c>
      <c r="J12"/>
      <c r="K12" s="8"/>
      <c r="L12" s="9"/>
      <c r="M12" s="9"/>
      <c r="N12" s="12"/>
      <c r="O12" s="9"/>
      <c r="P12" s="9"/>
      <c r="Q12" s="15">
        <f t="shared" si="1"/>
        <v>0</v>
      </c>
      <c r="R12"/>
      <c r="S12" s="8">
        <f t="shared" si="2"/>
        <v>7</v>
      </c>
      <c r="T12" s="9">
        <f>S12/Y12</f>
        <v>0.875</v>
      </c>
      <c r="U12" s="9"/>
      <c r="V12" s="12">
        <f t="shared" si="3"/>
        <v>1</v>
      </c>
      <c r="W12" s="9">
        <f>V12/Y12</f>
        <v>0.125</v>
      </c>
      <c r="X12" s="9"/>
      <c r="Y12" s="15">
        <f t="shared" si="4"/>
        <v>8</v>
      </c>
    </row>
    <row r="13" spans="1:27" s="1" customFormat="1" ht="11.25" customHeight="1" x14ac:dyDescent="0.25">
      <c r="A13" s="3"/>
      <c r="B13" s="7" t="s">
        <v>37</v>
      </c>
      <c r="C13" s="8">
        <v>0</v>
      </c>
      <c r="D13" s="9">
        <f>C13/I13</f>
        <v>0</v>
      </c>
      <c r="E13" s="9"/>
      <c r="F13" s="12">
        <v>1</v>
      </c>
      <c r="G13" s="9">
        <f>F13/I13</f>
        <v>1</v>
      </c>
      <c r="H13" s="9"/>
      <c r="I13" s="15">
        <f t="shared" si="0"/>
        <v>1</v>
      </c>
      <c r="J13"/>
      <c r="K13" s="8"/>
      <c r="L13" s="9"/>
      <c r="M13" s="9"/>
      <c r="N13" s="12"/>
      <c r="O13" s="9"/>
      <c r="P13" s="9"/>
      <c r="Q13" s="15">
        <f t="shared" si="1"/>
        <v>0</v>
      </c>
      <c r="R13"/>
      <c r="S13" s="8">
        <f t="shared" si="2"/>
        <v>0</v>
      </c>
      <c r="T13" s="9">
        <f>S13/Y13</f>
        <v>0</v>
      </c>
      <c r="U13" s="9"/>
      <c r="V13" s="12">
        <f t="shared" si="3"/>
        <v>1</v>
      </c>
      <c r="W13" s="9">
        <f>V13/Y13</f>
        <v>1</v>
      </c>
      <c r="X13" s="9"/>
      <c r="Y13" s="15">
        <f t="shared" si="4"/>
        <v>1</v>
      </c>
    </row>
    <row r="14" spans="1:27" s="1" customFormat="1" ht="11.25" customHeight="1" x14ac:dyDescent="0.25">
      <c r="A14" s="3"/>
      <c r="B14" s="3" t="s">
        <v>31</v>
      </c>
      <c r="C14" s="8">
        <v>4</v>
      </c>
      <c r="D14" s="9">
        <f t="shared" ref="D14:D69" si="5">C14/I14</f>
        <v>1</v>
      </c>
      <c r="E14" s="9"/>
      <c r="F14" s="12">
        <v>0</v>
      </c>
      <c r="G14" s="9">
        <f t="shared" ref="G14:G69" si="6">F14/I14</f>
        <v>0</v>
      </c>
      <c r="H14" s="9"/>
      <c r="I14" s="15">
        <f t="shared" si="0"/>
        <v>4</v>
      </c>
      <c r="J14"/>
      <c r="K14" s="8"/>
      <c r="L14" s="9"/>
      <c r="M14" s="9"/>
      <c r="N14" s="12"/>
      <c r="O14" s="9"/>
      <c r="P14" s="9"/>
      <c r="Q14" s="15">
        <f t="shared" si="1"/>
        <v>0</v>
      </c>
      <c r="R14"/>
      <c r="S14" s="8">
        <f t="shared" si="2"/>
        <v>4</v>
      </c>
      <c r="T14" s="9">
        <f t="shared" ref="T14:T15" si="7">S14/Y14</f>
        <v>1</v>
      </c>
      <c r="U14" s="9"/>
      <c r="V14" s="12">
        <f t="shared" si="3"/>
        <v>0</v>
      </c>
      <c r="W14" s="9">
        <f t="shared" ref="W14:W15" si="8">V14/Y14</f>
        <v>0</v>
      </c>
      <c r="X14" s="9"/>
      <c r="Y14" s="15">
        <f t="shared" si="4"/>
        <v>4</v>
      </c>
    </row>
    <row r="15" spans="1:27" s="1" customFormat="1" ht="11.25" customHeight="1" x14ac:dyDescent="0.25">
      <c r="A15" s="3"/>
      <c r="B15" s="3" t="s">
        <v>33</v>
      </c>
      <c r="C15" s="8">
        <v>19</v>
      </c>
      <c r="D15" s="9">
        <f t="shared" si="5"/>
        <v>0.76</v>
      </c>
      <c r="E15" s="9"/>
      <c r="F15" s="12">
        <v>6</v>
      </c>
      <c r="G15" s="9">
        <f t="shared" si="6"/>
        <v>0.24</v>
      </c>
      <c r="H15" s="9"/>
      <c r="I15" s="15">
        <f t="shared" si="0"/>
        <v>25</v>
      </c>
      <c r="J15"/>
      <c r="K15" s="8"/>
      <c r="L15" s="9"/>
      <c r="M15" s="9"/>
      <c r="N15" s="12"/>
      <c r="O15" s="9"/>
      <c r="P15" s="9"/>
      <c r="Q15" s="15">
        <f t="shared" si="1"/>
        <v>0</v>
      </c>
      <c r="R15"/>
      <c r="S15" s="8">
        <f t="shared" si="2"/>
        <v>19</v>
      </c>
      <c r="T15" s="9">
        <f t="shared" si="7"/>
        <v>0.76</v>
      </c>
      <c r="U15" s="9"/>
      <c r="V15" s="12">
        <f t="shared" si="3"/>
        <v>6</v>
      </c>
      <c r="W15" s="9">
        <f t="shared" si="8"/>
        <v>0.24</v>
      </c>
      <c r="X15" s="9"/>
      <c r="Y15" s="15">
        <f t="shared" si="4"/>
        <v>25</v>
      </c>
      <c r="AA15" s="18"/>
    </row>
    <row r="16" spans="1:27" s="1" customFormat="1" ht="10" customHeight="1" x14ac:dyDescent="0.25">
      <c r="A16" s="3"/>
      <c r="B16" s="8" t="s">
        <v>260</v>
      </c>
      <c r="C16" s="8">
        <v>5</v>
      </c>
      <c r="D16" s="9">
        <f t="shared" ref="D16" si="9">C16/I16</f>
        <v>0.38461538461538464</v>
      </c>
      <c r="E16" s="9"/>
      <c r="F16" s="12">
        <v>8</v>
      </c>
      <c r="G16" s="9">
        <f t="shared" ref="G16" si="10">F16/I16</f>
        <v>0.61538461538461542</v>
      </c>
      <c r="H16" s="9"/>
      <c r="I16" s="15">
        <f t="shared" si="0"/>
        <v>13</v>
      </c>
      <c r="J16"/>
      <c r="K16" s="8"/>
      <c r="L16" s="9"/>
      <c r="M16" s="9"/>
      <c r="N16" s="12"/>
      <c r="O16" s="9"/>
      <c r="P16" s="9"/>
      <c r="Q16" s="15">
        <f t="shared" si="1"/>
        <v>0</v>
      </c>
      <c r="R16"/>
      <c r="S16" s="8">
        <f t="shared" ref="S16" si="11">C16+K16</f>
        <v>5</v>
      </c>
      <c r="T16" s="9">
        <f t="shared" ref="T16" si="12">S16/Y16</f>
        <v>0.38461538461538464</v>
      </c>
      <c r="U16" s="9"/>
      <c r="V16" s="12">
        <f t="shared" ref="V16" si="13">F16+N16</f>
        <v>8</v>
      </c>
      <c r="W16" s="9">
        <f t="shared" ref="W16" si="14">V16/Y16</f>
        <v>0.61538461538461542</v>
      </c>
      <c r="X16" s="9"/>
      <c r="Y16" s="15">
        <f t="shared" si="4"/>
        <v>13</v>
      </c>
    </row>
    <row r="17" spans="1:25" s="1" customFormat="1" ht="10" customHeight="1" x14ac:dyDescent="0.25">
      <c r="A17" s="3"/>
      <c r="B17" s="8"/>
      <c r="C17" s="8"/>
      <c r="D17" s="9"/>
      <c r="E17" s="9"/>
      <c r="F17" s="12"/>
      <c r="G17" s="9"/>
      <c r="H17" s="9"/>
      <c r="I17" s="15"/>
      <c r="J17"/>
      <c r="K17" s="8"/>
      <c r="L17" s="9"/>
      <c r="M17" s="9"/>
      <c r="N17" s="12"/>
      <c r="O17" s="9"/>
      <c r="P17" s="9"/>
      <c r="Q17" s="15"/>
      <c r="R17"/>
      <c r="S17" s="8"/>
      <c r="T17" s="9"/>
      <c r="U17" s="9"/>
      <c r="V17" s="12"/>
      <c r="W17" s="9"/>
      <c r="X17" s="9"/>
      <c r="Y17" s="15"/>
    </row>
    <row r="18" spans="1:25" s="2" customFormat="1" ht="11.25" customHeight="1" x14ac:dyDescent="0.25">
      <c r="A18" s="4"/>
      <c r="B18" s="5" t="s">
        <v>24</v>
      </c>
      <c r="C18" s="23">
        <f>SUM(C9:C16)</f>
        <v>43</v>
      </c>
      <c r="D18" s="9">
        <f t="shared" si="5"/>
        <v>0.51807228915662651</v>
      </c>
      <c r="E18" s="9"/>
      <c r="F18" s="13">
        <f>SUM(F9:F16)</f>
        <v>40</v>
      </c>
      <c r="G18" s="9">
        <f t="shared" si="6"/>
        <v>0.48192771084337349</v>
      </c>
      <c r="H18" s="9"/>
      <c r="I18" s="16">
        <f t="shared" si="0"/>
        <v>83</v>
      </c>
      <c r="J18"/>
      <c r="K18" s="23"/>
      <c r="L18" s="9"/>
      <c r="M18" s="9"/>
      <c r="N18" s="13"/>
      <c r="O18" s="9"/>
      <c r="P18" s="9"/>
      <c r="Q18" s="16">
        <f t="shared" si="1"/>
        <v>0</v>
      </c>
      <c r="R18"/>
      <c r="S18" s="23">
        <f t="shared" si="2"/>
        <v>43</v>
      </c>
      <c r="T18" s="9">
        <f t="shared" ref="T18" si="15">S18/Y18</f>
        <v>0.51807228915662651</v>
      </c>
      <c r="U18" s="9"/>
      <c r="V18" s="13">
        <f t="shared" si="3"/>
        <v>40</v>
      </c>
      <c r="W18" s="9">
        <f t="shared" ref="W18" si="16">V18/Y18</f>
        <v>0.48192771084337349</v>
      </c>
      <c r="X18" s="9"/>
      <c r="Y18" s="16">
        <f t="shared" si="4"/>
        <v>83</v>
      </c>
    </row>
    <row r="19" spans="1:25" s="1" customFormat="1" ht="10" customHeight="1" x14ac:dyDescent="0.25">
      <c r="A19" s="25"/>
      <c r="B19" s="3"/>
      <c r="C19" s="8"/>
      <c r="D19" s="9"/>
      <c r="E19" s="9"/>
      <c r="F19" s="12"/>
      <c r="G19" s="9"/>
      <c r="H19" s="9"/>
      <c r="I19" s="15"/>
      <c r="J19"/>
      <c r="K19" s="8"/>
      <c r="L19" s="9"/>
      <c r="M19" s="9"/>
      <c r="N19" s="12"/>
      <c r="O19" s="9"/>
      <c r="P19" s="9"/>
      <c r="Q19" s="15"/>
      <c r="R19"/>
      <c r="S19" s="8"/>
      <c r="T19" s="9"/>
      <c r="U19" s="9"/>
      <c r="V19" s="12"/>
      <c r="W19" s="9"/>
      <c r="X19" s="9"/>
      <c r="Y19" s="15"/>
    </row>
    <row r="20" spans="1:25" s="1" customFormat="1" ht="11.25" customHeight="1" x14ac:dyDescent="0.25">
      <c r="A20" s="4" t="s">
        <v>4</v>
      </c>
      <c r="B20" s="3"/>
      <c r="C20" s="8"/>
      <c r="D20" s="9"/>
      <c r="E20" s="9"/>
      <c r="F20" s="12"/>
      <c r="G20" s="9"/>
      <c r="H20" s="9"/>
      <c r="I20" s="15"/>
      <c r="J20"/>
      <c r="K20" s="8"/>
      <c r="L20" s="9"/>
      <c r="M20" s="9"/>
      <c r="N20" s="12"/>
      <c r="O20" s="9"/>
      <c r="P20" s="9"/>
      <c r="Q20" s="15"/>
      <c r="R20"/>
      <c r="S20" s="8"/>
      <c r="T20" s="9"/>
      <c r="U20" s="9"/>
      <c r="V20" s="12"/>
      <c r="W20" s="9"/>
      <c r="X20" s="9"/>
      <c r="Y20" s="15"/>
    </row>
    <row r="21" spans="1:25" s="1" customFormat="1" ht="11.25" customHeight="1" x14ac:dyDescent="0.25">
      <c r="A21" s="3"/>
      <c r="B21" s="3" t="s">
        <v>0</v>
      </c>
      <c r="C21" s="8"/>
      <c r="D21" s="9"/>
      <c r="E21" s="9"/>
      <c r="F21" s="12"/>
      <c r="G21" s="9"/>
      <c r="H21" s="9"/>
      <c r="I21" s="15"/>
      <c r="J21"/>
      <c r="K21" s="8"/>
      <c r="L21" s="9"/>
      <c r="M21" s="9"/>
      <c r="N21" s="12"/>
      <c r="O21" s="9"/>
      <c r="P21" s="9"/>
      <c r="Q21" s="15"/>
      <c r="R21"/>
      <c r="S21" s="8"/>
      <c r="T21" s="9"/>
      <c r="U21" s="9"/>
      <c r="V21" s="12"/>
      <c r="W21" s="9"/>
      <c r="X21" s="9"/>
      <c r="Y21" s="15"/>
    </row>
    <row r="22" spans="1:25" s="1" customFormat="1" ht="11.25" customHeight="1" x14ac:dyDescent="0.25">
      <c r="A22" s="3"/>
      <c r="B22" s="7" t="s">
        <v>38</v>
      </c>
      <c r="C22" s="8">
        <v>0</v>
      </c>
      <c r="D22" s="9">
        <f t="shared" si="5"/>
        <v>0</v>
      </c>
      <c r="E22" s="9"/>
      <c r="F22" s="12">
        <v>8</v>
      </c>
      <c r="G22" s="9">
        <f t="shared" si="6"/>
        <v>1</v>
      </c>
      <c r="H22" s="9"/>
      <c r="I22" s="15">
        <f t="shared" ref="I22:I25" si="17">SUM(C22,F22)</f>
        <v>8</v>
      </c>
      <c r="J22"/>
      <c r="K22" s="8"/>
      <c r="L22" s="9"/>
      <c r="M22" s="9"/>
      <c r="N22" s="12"/>
      <c r="O22" s="9"/>
      <c r="P22" s="9"/>
      <c r="Q22" s="15">
        <f t="shared" ref="Q22:Q25" si="18">SUM(K22,N22)</f>
        <v>0</v>
      </c>
      <c r="R22"/>
      <c r="S22" s="8">
        <f>C22+K22</f>
        <v>0</v>
      </c>
      <c r="T22" s="9">
        <f t="shared" ref="T22:T25" si="19">S22/Y22</f>
        <v>0</v>
      </c>
      <c r="U22" s="9"/>
      <c r="V22" s="12">
        <f>F22+N22</f>
        <v>8</v>
      </c>
      <c r="W22" s="9">
        <f t="shared" ref="W22:W25" si="20">V22/Y22</f>
        <v>1</v>
      </c>
      <c r="X22" s="9"/>
      <c r="Y22" s="15">
        <f t="shared" ref="Y22:Y25" si="21">SUM(S22,V22)</f>
        <v>8</v>
      </c>
    </row>
    <row r="23" spans="1:25" s="1" customFormat="1" ht="11.25" customHeight="1" x14ac:dyDescent="0.25">
      <c r="A23" s="3"/>
      <c r="B23" s="7" t="s">
        <v>39</v>
      </c>
      <c r="C23" s="8">
        <v>8</v>
      </c>
      <c r="D23" s="9">
        <f t="shared" si="5"/>
        <v>0.20512820512820512</v>
      </c>
      <c r="E23" s="9"/>
      <c r="F23" s="12">
        <v>31</v>
      </c>
      <c r="G23" s="9">
        <f t="shared" si="6"/>
        <v>0.79487179487179482</v>
      </c>
      <c r="H23" s="9"/>
      <c r="I23" s="15">
        <f t="shared" si="17"/>
        <v>39</v>
      </c>
      <c r="J23"/>
      <c r="K23" s="8"/>
      <c r="L23" s="9"/>
      <c r="M23" s="9"/>
      <c r="N23" s="12"/>
      <c r="O23" s="9"/>
      <c r="P23" s="9"/>
      <c r="Q23" s="15">
        <f t="shared" si="18"/>
        <v>0</v>
      </c>
      <c r="R23"/>
      <c r="S23" s="8">
        <f t="shared" ref="S23:S27" si="22">C23+K23</f>
        <v>8</v>
      </c>
      <c r="T23" s="9">
        <f t="shared" si="19"/>
        <v>0.20512820512820512</v>
      </c>
      <c r="U23" s="9"/>
      <c r="V23" s="12">
        <f t="shared" ref="V23:V27" si="23">F23+N23</f>
        <v>31</v>
      </c>
      <c r="W23" s="9">
        <f t="shared" si="20"/>
        <v>0.79487179487179482</v>
      </c>
      <c r="X23" s="9"/>
      <c r="Y23" s="15">
        <f t="shared" si="21"/>
        <v>39</v>
      </c>
    </row>
    <row r="24" spans="1:25" s="1" customFormat="1" ht="11.25" customHeight="1" x14ac:dyDescent="0.25">
      <c r="A24" s="3"/>
      <c r="B24" s="7" t="s">
        <v>40</v>
      </c>
      <c r="C24" s="8">
        <v>4</v>
      </c>
      <c r="D24" s="9">
        <f t="shared" si="5"/>
        <v>0.30769230769230771</v>
      </c>
      <c r="E24" s="9"/>
      <c r="F24" s="12">
        <v>9</v>
      </c>
      <c r="G24" s="9">
        <f t="shared" si="6"/>
        <v>0.69230769230769229</v>
      </c>
      <c r="H24" s="9"/>
      <c r="I24" s="15">
        <f t="shared" si="17"/>
        <v>13</v>
      </c>
      <c r="J24"/>
      <c r="K24" s="8"/>
      <c r="L24" s="9"/>
      <c r="M24" s="9"/>
      <c r="N24" s="12"/>
      <c r="O24" s="9"/>
      <c r="P24" s="9"/>
      <c r="Q24" s="15">
        <f t="shared" si="18"/>
        <v>0</v>
      </c>
      <c r="R24"/>
      <c r="S24" s="8">
        <f t="shared" si="22"/>
        <v>4</v>
      </c>
      <c r="T24" s="9">
        <f t="shared" si="19"/>
        <v>0.30769230769230771</v>
      </c>
      <c r="U24" s="9"/>
      <c r="V24" s="12">
        <f t="shared" si="23"/>
        <v>9</v>
      </c>
      <c r="W24" s="9">
        <f t="shared" si="20"/>
        <v>0.69230769230769229</v>
      </c>
      <c r="X24" s="9"/>
      <c r="Y24" s="15">
        <f t="shared" si="21"/>
        <v>13</v>
      </c>
    </row>
    <row r="25" spans="1:25" s="1" customFormat="1" ht="11.25" customHeight="1" x14ac:dyDescent="0.25">
      <c r="A25" s="3"/>
      <c r="B25" s="7" t="s">
        <v>172</v>
      </c>
      <c r="C25" s="8">
        <v>4</v>
      </c>
      <c r="D25" s="9">
        <f t="shared" si="5"/>
        <v>0.5</v>
      </c>
      <c r="E25" s="9"/>
      <c r="F25" s="12">
        <v>4</v>
      </c>
      <c r="G25" s="9">
        <f t="shared" si="6"/>
        <v>0.5</v>
      </c>
      <c r="H25" s="9"/>
      <c r="I25" s="15">
        <f t="shared" si="17"/>
        <v>8</v>
      </c>
      <c r="J25"/>
      <c r="K25" s="8"/>
      <c r="L25" s="9"/>
      <c r="M25" s="9"/>
      <c r="N25" s="12"/>
      <c r="O25" s="9"/>
      <c r="P25" s="9"/>
      <c r="Q25" s="15">
        <f t="shared" si="18"/>
        <v>0</v>
      </c>
      <c r="R25"/>
      <c r="S25" s="8">
        <f t="shared" si="22"/>
        <v>4</v>
      </c>
      <c r="T25" s="9">
        <f t="shared" si="19"/>
        <v>0.5</v>
      </c>
      <c r="U25" s="9"/>
      <c r="V25" s="12">
        <f t="shared" si="23"/>
        <v>4</v>
      </c>
      <c r="W25" s="9">
        <f t="shared" si="20"/>
        <v>0.5</v>
      </c>
      <c r="X25" s="9"/>
      <c r="Y25" s="15">
        <f t="shared" si="21"/>
        <v>8</v>
      </c>
    </row>
    <row r="26" spans="1:25" s="1" customFormat="1" ht="10" customHeight="1" x14ac:dyDescent="0.25">
      <c r="A26" s="3"/>
      <c r="B26" s="3"/>
      <c r="C26" s="8"/>
      <c r="D26" s="9"/>
      <c r="E26" s="9"/>
      <c r="F26" s="12"/>
      <c r="G26" s="9"/>
      <c r="H26" s="9"/>
      <c r="I26" s="15"/>
      <c r="J26"/>
      <c r="K26" s="8"/>
      <c r="L26" s="9"/>
      <c r="M26" s="9"/>
      <c r="N26" s="12"/>
      <c r="O26" s="9"/>
      <c r="P26" s="9"/>
      <c r="Q26" s="15"/>
      <c r="R26"/>
      <c r="S26" s="8"/>
      <c r="T26" s="9"/>
      <c r="U26" s="9"/>
      <c r="V26" s="12"/>
      <c r="W26" s="9"/>
      <c r="X26" s="9"/>
      <c r="Y26" s="15"/>
    </row>
    <row r="27" spans="1:25" s="2" customFormat="1" ht="11.25" customHeight="1" x14ac:dyDescent="0.25">
      <c r="A27" s="4"/>
      <c r="B27" s="5" t="s">
        <v>24</v>
      </c>
      <c r="C27" s="23">
        <f>SUM(C22:C26)</f>
        <v>16</v>
      </c>
      <c r="D27" s="9">
        <f t="shared" si="5"/>
        <v>0.23529411764705882</v>
      </c>
      <c r="E27" s="9"/>
      <c r="F27" s="13">
        <f>SUM(F22:F26)</f>
        <v>52</v>
      </c>
      <c r="G27" s="9">
        <f t="shared" si="6"/>
        <v>0.76470588235294112</v>
      </c>
      <c r="H27" s="9"/>
      <c r="I27" s="16">
        <f>SUM(C27,F27)</f>
        <v>68</v>
      </c>
      <c r="J27"/>
      <c r="K27" s="23"/>
      <c r="L27" s="9"/>
      <c r="M27" s="9"/>
      <c r="N27" s="13"/>
      <c r="O27" s="9"/>
      <c r="P27" s="9"/>
      <c r="Q27" s="16">
        <f>SUM(K27,N27)</f>
        <v>0</v>
      </c>
      <c r="R27"/>
      <c r="S27" s="23">
        <f t="shared" si="22"/>
        <v>16</v>
      </c>
      <c r="T27" s="9">
        <f t="shared" ref="T27" si="24">S27/Y27</f>
        <v>0.23529411764705882</v>
      </c>
      <c r="U27" s="9"/>
      <c r="V27" s="13">
        <f t="shared" si="23"/>
        <v>52</v>
      </c>
      <c r="W27" s="9">
        <f t="shared" ref="W27" si="25">V27/Y27</f>
        <v>0.76470588235294112</v>
      </c>
      <c r="X27" s="9"/>
      <c r="Y27" s="16">
        <f>SUM(S27,V27)</f>
        <v>68</v>
      </c>
    </row>
    <row r="28" spans="1:25" s="1" customFormat="1" ht="10" customHeight="1" x14ac:dyDescent="0.25">
      <c r="A28" s="25"/>
      <c r="B28" s="3"/>
      <c r="C28" s="8"/>
      <c r="D28" s="9"/>
      <c r="E28" s="9"/>
      <c r="F28" s="12"/>
      <c r="G28" s="9"/>
      <c r="H28" s="9"/>
      <c r="I28" s="15"/>
      <c r="J28"/>
      <c r="K28" s="8"/>
      <c r="L28" s="9"/>
      <c r="M28" s="9"/>
      <c r="N28" s="12"/>
      <c r="O28" s="9"/>
      <c r="P28" s="9"/>
      <c r="Q28" s="15"/>
      <c r="R28"/>
      <c r="S28" s="8"/>
      <c r="T28" s="9"/>
      <c r="U28" s="9"/>
      <c r="V28" s="12"/>
      <c r="W28" s="9"/>
      <c r="X28" s="9"/>
      <c r="Y28" s="15"/>
    </row>
    <row r="29" spans="1:25" s="1" customFormat="1" ht="11.25" customHeight="1" x14ac:dyDescent="0.25">
      <c r="A29" s="4" t="s">
        <v>5</v>
      </c>
      <c r="B29" s="3"/>
      <c r="C29" s="8"/>
      <c r="D29" s="9"/>
      <c r="E29" s="9"/>
      <c r="F29" s="12"/>
      <c r="G29" s="9"/>
      <c r="H29" s="9"/>
      <c r="I29" s="15"/>
      <c r="J29"/>
      <c r="K29" s="8"/>
      <c r="L29" s="9"/>
      <c r="M29" s="9"/>
      <c r="N29" s="12"/>
      <c r="O29" s="9"/>
      <c r="P29" s="9"/>
      <c r="Q29" s="15"/>
      <c r="R29"/>
      <c r="S29" s="8"/>
      <c r="T29" s="9"/>
      <c r="U29" s="9"/>
      <c r="V29" s="12"/>
      <c r="W29" s="9"/>
      <c r="X29" s="9"/>
      <c r="Y29" s="15"/>
    </row>
    <row r="30" spans="1:25" s="1" customFormat="1" ht="11.25" customHeight="1" x14ac:dyDescent="0.25">
      <c r="A30" s="3"/>
      <c r="B30" s="3" t="s">
        <v>229</v>
      </c>
      <c r="C30" s="8">
        <v>58</v>
      </c>
      <c r="D30" s="9">
        <f t="shared" si="5"/>
        <v>0.59183673469387754</v>
      </c>
      <c r="E30" s="9"/>
      <c r="F30" s="12">
        <v>40</v>
      </c>
      <c r="G30" s="9">
        <f t="shared" si="6"/>
        <v>0.40816326530612246</v>
      </c>
      <c r="H30" s="9"/>
      <c r="I30" s="15">
        <f>SUM(C30,F30)</f>
        <v>98</v>
      </c>
      <c r="J30"/>
      <c r="K30" s="8"/>
      <c r="L30" s="9"/>
      <c r="M30" s="9"/>
      <c r="N30" s="12"/>
      <c r="O30" s="9"/>
      <c r="P30" s="9"/>
      <c r="Q30" s="15">
        <f>SUM(K30,N30)</f>
        <v>0</v>
      </c>
      <c r="R30"/>
      <c r="S30" s="8">
        <f t="shared" ref="S30" si="26">C30+K30</f>
        <v>58</v>
      </c>
      <c r="T30" s="9">
        <f t="shared" ref="T30" si="27">S30/Y30</f>
        <v>0.59183673469387754</v>
      </c>
      <c r="U30" s="9"/>
      <c r="V30" s="12">
        <f t="shared" ref="V30" si="28">F30+N30</f>
        <v>40</v>
      </c>
      <c r="W30" s="9">
        <f t="shared" ref="W30" si="29">V30/Y30</f>
        <v>0.40816326530612246</v>
      </c>
      <c r="X30" s="9"/>
      <c r="Y30" s="15">
        <f>SUM(S30,V30)</f>
        <v>98</v>
      </c>
    </row>
    <row r="31" spans="1:25" s="1" customFormat="1" ht="10" customHeight="1" x14ac:dyDescent="0.25">
      <c r="A31" s="3"/>
      <c r="B31" s="3"/>
      <c r="C31" s="8"/>
      <c r="D31" s="9"/>
      <c r="E31" s="9"/>
      <c r="F31" s="12"/>
      <c r="G31" s="9"/>
      <c r="H31" s="9"/>
      <c r="I31" s="15"/>
      <c r="J31"/>
      <c r="K31" s="8"/>
      <c r="L31" s="9"/>
      <c r="M31" s="9"/>
      <c r="N31" s="12"/>
      <c r="O31" s="9"/>
      <c r="P31" s="9"/>
      <c r="Q31" s="15"/>
      <c r="R31"/>
      <c r="S31" s="8"/>
      <c r="T31" s="9"/>
      <c r="U31" s="9"/>
      <c r="V31" s="12"/>
      <c r="W31" s="9"/>
      <c r="X31" s="9"/>
      <c r="Y31" s="15"/>
    </row>
    <row r="32" spans="1:25" s="2" customFormat="1" ht="11.25" customHeight="1" x14ac:dyDescent="0.25">
      <c r="A32" s="4"/>
      <c r="B32" s="5" t="s">
        <v>24</v>
      </c>
      <c r="C32" s="23">
        <v>58</v>
      </c>
      <c r="D32" s="9">
        <f t="shared" si="5"/>
        <v>0.59183673469387754</v>
      </c>
      <c r="E32" s="9"/>
      <c r="F32" s="13">
        <v>40</v>
      </c>
      <c r="G32" s="9">
        <f t="shared" si="6"/>
        <v>0.40816326530612246</v>
      </c>
      <c r="H32" s="9"/>
      <c r="I32" s="16">
        <f>SUM(C32,F32)</f>
        <v>98</v>
      </c>
      <c r="J32"/>
      <c r="K32" s="23"/>
      <c r="L32" s="9"/>
      <c r="M32" s="9"/>
      <c r="N32" s="13"/>
      <c r="O32" s="9"/>
      <c r="P32" s="9"/>
      <c r="Q32" s="16">
        <f>SUM(K32,N32)</f>
        <v>0</v>
      </c>
      <c r="R32"/>
      <c r="S32" s="23">
        <f t="shared" ref="S32" si="30">C32+K32</f>
        <v>58</v>
      </c>
      <c r="T32" s="9">
        <f t="shared" ref="T32" si="31">S32/Y32</f>
        <v>0.59183673469387754</v>
      </c>
      <c r="U32" s="9"/>
      <c r="V32" s="13">
        <f t="shared" ref="V32" si="32">F32+N32</f>
        <v>40</v>
      </c>
      <c r="W32" s="9">
        <f t="shared" ref="W32" si="33">V32/Y32</f>
        <v>0.40816326530612246</v>
      </c>
      <c r="X32" s="9"/>
      <c r="Y32" s="16">
        <f>SUM(S32,V32)</f>
        <v>98</v>
      </c>
    </row>
    <row r="33" spans="1:25" s="1" customFormat="1" ht="10" customHeight="1" x14ac:dyDescent="0.25">
      <c r="A33" s="25"/>
      <c r="B33" s="3"/>
      <c r="C33" s="8"/>
      <c r="D33" s="9"/>
      <c r="E33" s="9"/>
      <c r="F33" s="12"/>
      <c r="G33" s="9"/>
      <c r="H33" s="9"/>
      <c r="I33" s="15"/>
      <c r="J33"/>
      <c r="K33" s="8"/>
      <c r="L33" s="9"/>
      <c r="M33" s="9"/>
      <c r="N33" s="12"/>
      <c r="O33" s="9"/>
      <c r="P33" s="9"/>
      <c r="Q33" s="15"/>
      <c r="R33"/>
      <c r="S33" s="8"/>
      <c r="T33" s="9"/>
      <c r="U33" s="9"/>
      <c r="V33" s="12"/>
      <c r="W33" s="9"/>
      <c r="X33" s="9"/>
      <c r="Y33" s="15"/>
    </row>
    <row r="34" spans="1:25" s="1" customFormat="1" ht="11.25" customHeight="1" x14ac:dyDescent="0.25">
      <c r="A34" s="4" t="s">
        <v>6</v>
      </c>
      <c r="B34" s="3"/>
      <c r="C34" s="8"/>
      <c r="D34" s="9"/>
      <c r="E34" s="9"/>
      <c r="F34" s="12"/>
      <c r="G34" s="9"/>
      <c r="H34" s="9"/>
      <c r="I34" s="15"/>
      <c r="J34"/>
      <c r="K34" s="8"/>
      <c r="L34" s="9"/>
      <c r="M34" s="9"/>
      <c r="N34" s="12"/>
      <c r="O34" s="9"/>
      <c r="P34" s="9"/>
      <c r="Q34" s="15"/>
      <c r="R34"/>
      <c r="S34" s="8"/>
      <c r="T34" s="9"/>
      <c r="U34" s="9"/>
      <c r="V34" s="12"/>
      <c r="W34" s="9"/>
      <c r="X34" s="9"/>
      <c r="Y34" s="15"/>
    </row>
    <row r="35" spans="1:25" s="1" customFormat="1" ht="11.25" customHeight="1" x14ac:dyDescent="0.25">
      <c r="A35" s="3"/>
      <c r="B35" s="3" t="s">
        <v>41</v>
      </c>
      <c r="C35" s="8">
        <v>33</v>
      </c>
      <c r="D35" s="9">
        <f t="shared" si="5"/>
        <v>0.82499999999999996</v>
      </c>
      <c r="E35" s="9"/>
      <c r="F35" s="12">
        <v>7</v>
      </c>
      <c r="G35" s="9">
        <f t="shared" si="6"/>
        <v>0.17499999999999999</v>
      </c>
      <c r="H35" s="9"/>
      <c r="I35" s="15">
        <f>SUM(C35,F35)</f>
        <v>40</v>
      </c>
      <c r="J35"/>
      <c r="K35" s="8"/>
      <c r="L35" s="9"/>
      <c r="M35" s="9"/>
      <c r="N35" s="12"/>
      <c r="O35" s="9"/>
      <c r="P35" s="9"/>
      <c r="Q35" s="15">
        <f>SUM(K35,N35)</f>
        <v>0</v>
      </c>
      <c r="R35"/>
      <c r="S35" s="8">
        <f t="shared" ref="S35:S38" si="34">C35+K35</f>
        <v>33</v>
      </c>
      <c r="T35" s="9">
        <f t="shared" ref="T35:T38" si="35">S35/Y35</f>
        <v>0.82499999999999996</v>
      </c>
      <c r="U35" s="9"/>
      <c r="V35" s="12">
        <f t="shared" ref="V35:V38" si="36">F35+N35</f>
        <v>7</v>
      </c>
      <c r="W35" s="9">
        <f t="shared" ref="W35:W38" si="37">V35/Y35</f>
        <v>0.17499999999999999</v>
      </c>
      <c r="X35" s="9"/>
      <c r="Y35" s="15">
        <f>SUM(S35,V35)</f>
        <v>40</v>
      </c>
    </row>
    <row r="36" spans="1:25" s="1" customFormat="1" ht="11.25" customHeight="1" x14ac:dyDescent="0.25">
      <c r="A36" s="3"/>
      <c r="B36" s="3" t="s">
        <v>193</v>
      </c>
      <c r="C36" s="8">
        <v>1</v>
      </c>
      <c r="D36" s="9">
        <f t="shared" si="5"/>
        <v>0.5</v>
      </c>
      <c r="E36" s="9"/>
      <c r="F36" s="12">
        <v>1</v>
      </c>
      <c r="G36" s="9">
        <f t="shared" si="6"/>
        <v>0.5</v>
      </c>
      <c r="H36" s="9"/>
      <c r="I36" s="15">
        <f>SUM(C36,F36)</f>
        <v>2</v>
      </c>
      <c r="J36"/>
      <c r="K36" s="8"/>
      <c r="L36" s="9"/>
      <c r="M36" s="9"/>
      <c r="N36" s="12"/>
      <c r="O36" s="9"/>
      <c r="P36" s="9"/>
      <c r="Q36" s="15">
        <f>SUM(K36,N36)</f>
        <v>0</v>
      </c>
      <c r="R36"/>
      <c r="S36" s="8">
        <f t="shared" si="34"/>
        <v>1</v>
      </c>
      <c r="T36" s="9">
        <f t="shared" si="35"/>
        <v>0.5</v>
      </c>
      <c r="U36" s="9"/>
      <c r="V36" s="12">
        <f t="shared" si="36"/>
        <v>1</v>
      </c>
      <c r="W36" s="9">
        <f t="shared" si="37"/>
        <v>0.5</v>
      </c>
      <c r="X36" s="9"/>
      <c r="Y36" s="15">
        <f>SUM(S36,V36)</f>
        <v>2</v>
      </c>
    </row>
    <row r="37" spans="1:25" s="1" customFormat="1" ht="11.25" customHeight="1" x14ac:dyDescent="0.25">
      <c r="A37" s="3"/>
      <c r="B37" s="3" t="s">
        <v>42</v>
      </c>
      <c r="C37" s="8">
        <v>33</v>
      </c>
      <c r="D37" s="9">
        <f t="shared" si="5"/>
        <v>0.71739130434782605</v>
      </c>
      <c r="E37" s="9"/>
      <c r="F37" s="12">
        <v>13</v>
      </c>
      <c r="G37" s="9">
        <f t="shared" si="6"/>
        <v>0.28260869565217389</v>
      </c>
      <c r="H37" s="9"/>
      <c r="I37" s="15">
        <f>SUM(C37,F37)</f>
        <v>46</v>
      </c>
      <c r="J37"/>
      <c r="K37" s="8"/>
      <c r="L37" s="9"/>
      <c r="M37" s="9"/>
      <c r="N37" s="12"/>
      <c r="O37" s="9"/>
      <c r="P37" s="9"/>
      <c r="Q37" s="15">
        <f>SUM(K37,N37)</f>
        <v>0</v>
      </c>
      <c r="R37"/>
      <c r="S37" s="8">
        <f t="shared" si="34"/>
        <v>33</v>
      </c>
      <c r="T37" s="9">
        <f t="shared" si="35"/>
        <v>0.71739130434782605</v>
      </c>
      <c r="U37" s="9"/>
      <c r="V37" s="12">
        <f t="shared" si="36"/>
        <v>13</v>
      </c>
      <c r="W37" s="9">
        <f t="shared" si="37"/>
        <v>0.28260869565217389</v>
      </c>
      <c r="X37" s="9"/>
      <c r="Y37" s="15">
        <f>SUM(S37,V37)</f>
        <v>46</v>
      </c>
    </row>
    <row r="38" spans="1:25" s="1" customFormat="1" ht="11.25" customHeight="1" x14ac:dyDescent="0.25">
      <c r="A38" s="3"/>
      <c r="B38" s="3" t="s">
        <v>43</v>
      </c>
      <c r="C38" s="8">
        <v>2</v>
      </c>
      <c r="D38" s="9">
        <f t="shared" si="5"/>
        <v>1</v>
      </c>
      <c r="E38" s="9"/>
      <c r="F38" s="12">
        <v>0</v>
      </c>
      <c r="G38" s="9">
        <f t="shared" si="6"/>
        <v>0</v>
      </c>
      <c r="H38" s="9"/>
      <c r="I38" s="15">
        <f>SUM(C38,F38)</f>
        <v>2</v>
      </c>
      <c r="J38"/>
      <c r="K38" s="8"/>
      <c r="L38" s="9"/>
      <c r="M38" s="9"/>
      <c r="N38" s="12"/>
      <c r="O38" s="9"/>
      <c r="P38" s="9"/>
      <c r="Q38" s="15">
        <f>SUM(K38,N38)</f>
        <v>0</v>
      </c>
      <c r="R38"/>
      <c r="S38" s="8">
        <f t="shared" si="34"/>
        <v>2</v>
      </c>
      <c r="T38" s="9">
        <f t="shared" si="35"/>
        <v>1</v>
      </c>
      <c r="U38" s="9"/>
      <c r="V38" s="12">
        <f t="shared" si="36"/>
        <v>0</v>
      </c>
      <c r="W38" s="9">
        <f t="shared" si="37"/>
        <v>0</v>
      </c>
      <c r="X38" s="9"/>
      <c r="Y38" s="15">
        <f>SUM(S38,V38)</f>
        <v>2</v>
      </c>
    </row>
    <row r="39" spans="1:25" s="1" customFormat="1" ht="10" customHeight="1" x14ac:dyDescent="0.25">
      <c r="A39" s="3"/>
      <c r="B39" s="3"/>
      <c r="C39" s="8"/>
      <c r="D39" s="9"/>
      <c r="E39" s="9"/>
      <c r="F39" s="12"/>
      <c r="G39" s="9"/>
      <c r="H39" s="9"/>
      <c r="I39" s="15"/>
      <c r="J39"/>
      <c r="K39" s="8"/>
      <c r="L39" s="9"/>
      <c r="M39" s="9"/>
      <c r="N39" s="12"/>
      <c r="O39" s="9"/>
      <c r="P39" s="9"/>
      <c r="Q39" s="15"/>
      <c r="R39"/>
      <c r="S39" s="8"/>
      <c r="T39" s="9"/>
      <c r="U39" s="9"/>
      <c r="V39" s="12"/>
      <c r="W39" s="9"/>
      <c r="X39" s="9"/>
      <c r="Y39" s="15"/>
    </row>
    <row r="40" spans="1:25" s="2" customFormat="1" ht="11.25" customHeight="1" x14ac:dyDescent="0.25">
      <c r="A40" s="4"/>
      <c r="B40" s="5" t="s">
        <v>24</v>
      </c>
      <c r="C40" s="23">
        <f>SUM(C35:C39)</f>
        <v>69</v>
      </c>
      <c r="D40" s="9">
        <f t="shared" si="5"/>
        <v>0.76666666666666672</v>
      </c>
      <c r="E40" s="9"/>
      <c r="F40" s="13">
        <f>SUM(F35:F39)</f>
        <v>21</v>
      </c>
      <c r="G40" s="9">
        <f t="shared" si="6"/>
        <v>0.23333333333333334</v>
      </c>
      <c r="H40" s="9"/>
      <c r="I40" s="16">
        <f>SUM(C40,F40)</f>
        <v>90</v>
      </c>
      <c r="J40"/>
      <c r="K40" s="23"/>
      <c r="L40" s="9"/>
      <c r="M40" s="9"/>
      <c r="N40" s="13"/>
      <c r="O40" s="9"/>
      <c r="P40" s="9"/>
      <c r="Q40" s="16">
        <f>SUM(K40,N40)</f>
        <v>0</v>
      </c>
      <c r="R40"/>
      <c r="S40" s="23">
        <f>SUM(S35:S39)</f>
        <v>69</v>
      </c>
      <c r="T40" s="9">
        <f t="shared" ref="T40" si="38">S40/Y40</f>
        <v>0.76666666666666672</v>
      </c>
      <c r="U40" s="9"/>
      <c r="V40" s="13">
        <f>SUM(V35:V39)</f>
        <v>21</v>
      </c>
      <c r="W40" s="9">
        <f t="shared" ref="W40" si="39">V40/Y40</f>
        <v>0.23333333333333334</v>
      </c>
      <c r="X40" s="9"/>
      <c r="Y40" s="16">
        <f>SUM(S40,V40)</f>
        <v>90</v>
      </c>
    </row>
    <row r="41" spans="1:25" s="1" customFormat="1" ht="10" customHeight="1" x14ac:dyDescent="0.25">
      <c r="A41" s="25"/>
      <c r="B41" s="3"/>
      <c r="C41" s="8"/>
      <c r="D41" s="9"/>
      <c r="E41" s="9"/>
      <c r="F41" s="12"/>
      <c r="G41" s="9"/>
      <c r="H41" s="9"/>
      <c r="I41" s="15"/>
      <c r="J41"/>
      <c r="K41" s="8"/>
      <c r="L41" s="9"/>
      <c r="M41" s="9"/>
      <c r="N41" s="12"/>
      <c r="O41" s="9"/>
      <c r="P41" s="9"/>
      <c r="Q41" s="15"/>
      <c r="R41"/>
      <c r="S41" s="8"/>
      <c r="T41" s="9"/>
      <c r="U41" s="9"/>
      <c r="V41" s="12"/>
      <c r="W41" s="9"/>
      <c r="X41" s="9"/>
      <c r="Y41" s="15"/>
    </row>
    <row r="42" spans="1:25" s="1" customFormat="1" ht="11.25" customHeight="1" x14ac:dyDescent="0.25">
      <c r="A42" s="4" t="s">
        <v>7</v>
      </c>
      <c r="B42" s="3"/>
      <c r="C42" s="8"/>
      <c r="D42" s="9"/>
      <c r="E42" s="9"/>
      <c r="F42" s="12"/>
      <c r="G42" s="9"/>
      <c r="H42" s="9"/>
      <c r="I42" s="15"/>
      <c r="J42"/>
      <c r="K42" s="8"/>
      <c r="L42" s="9"/>
      <c r="M42" s="9"/>
      <c r="N42" s="12"/>
      <c r="O42" s="9"/>
      <c r="P42" s="9"/>
      <c r="Q42" s="15"/>
      <c r="R42"/>
      <c r="S42" s="8"/>
      <c r="T42" s="9"/>
      <c r="U42" s="9"/>
      <c r="V42" s="12"/>
      <c r="W42" s="9"/>
      <c r="X42" s="9"/>
      <c r="Y42" s="15"/>
    </row>
    <row r="43" spans="1:25" s="1" customFormat="1" ht="11.25" customHeight="1" x14ac:dyDescent="0.25">
      <c r="A43" s="3"/>
      <c r="B43" s="3" t="s">
        <v>167</v>
      </c>
      <c r="C43" s="8"/>
      <c r="D43" s="9"/>
      <c r="E43" s="9"/>
      <c r="F43" s="12"/>
      <c r="G43" s="9"/>
      <c r="H43" s="9"/>
      <c r="I43" s="15"/>
      <c r="J43"/>
      <c r="K43" s="8"/>
      <c r="L43" s="9"/>
      <c r="M43" s="9"/>
      <c r="N43" s="12"/>
      <c r="O43" s="9"/>
      <c r="P43" s="9"/>
      <c r="Q43" s="15"/>
      <c r="R43"/>
      <c r="S43" s="8"/>
      <c r="T43" s="9"/>
      <c r="U43" s="9"/>
      <c r="V43" s="12"/>
      <c r="W43" s="9"/>
      <c r="X43" s="9"/>
      <c r="Y43" s="15"/>
    </row>
    <row r="44" spans="1:25" s="1" customFormat="1" ht="11.25" customHeight="1" x14ac:dyDescent="0.25">
      <c r="A44" s="3"/>
      <c r="B44" s="7" t="s">
        <v>44</v>
      </c>
      <c r="C44" s="8">
        <v>11</v>
      </c>
      <c r="D44" s="9">
        <f t="shared" si="5"/>
        <v>0.84615384615384615</v>
      </c>
      <c r="E44" s="9"/>
      <c r="F44" s="12">
        <v>2</v>
      </c>
      <c r="G44" s="9">
        <f t="shared" si="6"/>
        <v>0.15384615384615385</v>
      </c>
      <c r="H44" s="9"/>
      <c r="I44" s="15">
        <f t="shared" ref="I44:I60" si="40">SUM(C44,F44)</f>
        <v>13</v>
      </c>
      <c r="J44"/>
      <c r="K44" s="8">
        <v>4</v>
      </c>
      <c r="L44" s="9">
        <f t="shared" ref="L44:L59" si="41">K44/Q44</f>
        <v>1</v>
      </c>
      <c r="M44" s="9"/>
      <c r="N44" s="12">
        <v>0</v>
      </c>
      <c r="O44" s="9">
        <f t="shared" ref="O44:O59" si="42">N44/Q44</f>
        <v>0</v>
      </c>
      <c r="P44" s="9"/>
      <c r="Q44" s="15">
        <f t="shared" ref="Q44:Q60" si="43">SUM(K44,N44)</f>
        <v>4</v>
      </c>
      <c r="R44"/>
      <c r="S44" s="8">
        <f t="shared" ref="S44:S101" si="44">C44+K44</f>
        <v>15</v>
      </c>
      <c r="T44" s="9">
        <f t="shared" ref="T44:T60" si="45">S44/Y44</f>
        <v>0.88235294117647056</v>
      </c>
      <c r="U44" s="9"/>
      <c r="V44" s="12">
        <f t="shared" ref="V44:V101" si="46">F44+N44</f>
        <v>2</v>
      </c>
      <c r="W44" s="9">
        <f t="shared" ref="W44:W60" si="47">V44/Y44</f>
        <v>0.11764705882352941</v>
      </c>
      <c r="X44" s="9"/>
      <c r="Y44" s="15">
        <f t="shared" ref="Y44:Y60" si="48">SUM(S44,V44)</f>
        <v>17</v>
      </c>
    </row>
    <row r="45" spans="1:25" s="1" customFormat="1" ht="11.25" customHeight="1" x14ac:dyDescent="0.25">
      <c r="A45" s="3"/>
      <c r="B45" s="7" t="s">
        <v>45</v>
      </c>
      <c r="C45" s="8">
        <v>2</v>
      </c>
      <c r="D45" s="9">
        <f t="shared" si="5"/>
        <v>0.66666666666666663</v>
      </c>
      <c r="E45" s="9"/>
      <c r="F45" s="12">
        <v>1</v>
      </c>
      <c r="G45" s="9">
        <f t="shared" si="6"/>
        <v>0.33333333333333331</v>
      </c>
      <c r="H45" s="9"/>
      <c r="I45" s="15">
        <f t="shared" si="40"/>
        <v>3</v>
      </c>
      <c r="J45"/>
      <c r="K45" s="8">
        <v>0</v>
      </c>
      <c r="L45" s="9">
        <v>0</v>
      </c>
      <c r="M45" s="9"/>
      <c r="N45" s="12">
        <v>0</v>
      </c>
      <c r="O45" s="9">
        <v>0</v>
      </c>
      <c r="P45" s="9"/>
      <c r="Q45" s="15">
        <f t="shared" si="43"/>
        <v>0</v>
      </c>
      <c r="R45"/>
      <c r="S45" s="8">
        <f t="shared" si="44"/>
        <v>2</v>
      </c>
      <c r="T45" s="9">
        <f t="shared" si="45"/>
        <v>0.66666666666666663</v>
      </c>
      <c r="U45" s="9"/>
      <c r="V45" s="12">
        <f t="shared" si="46"/>
        <v>1</v>
      </c>
      <c r="W45" s="9">
        <f t="shared" si="47"/>
        <v>0.33333333333333331</v>
      </c>
      <c r="X45" s="9"/>
      <c r="Y45" s="15">
        <f t="shared" si="48"/>
        <v>3</v>
      </c>
    </row>
    <row r="46" spans="1:25" s="1" customFormat="1" ht="11.25" customHeight="1" x14ac:dyDescent="0.25">
      <c r="A46" s="3"/>
      <c r="B46" s="7" t="s">
        <v>46</v>
      </c>
      <c r="C46" s="8">
        <v>3</v>
      </c>
      <c r="D46" s="9">
        <f t="shared" si="5"/>
        <v>0.75</v>
      </c>
      <c r="E46" s="9"/>
      <c r="F46" s="12">
        <v>1</v>
      </c>
      <c r="G46" s="9">
        <f t="shared" si="6"/>
        <v>0.25</v>
      </c>
      <c r="H46" s="9"/>
      <c r="I46" s="15">
        <f t="shared" si="40"/>
        <v>4</v>
      </c>
      <c r="J46"/>
      <c r="K46" s="8">
        <v>0</v>
      </c>
      <c r="L46" s="9">
        <v>0</v>
      </c>
      <c r="M46" s="9"/>
      <c r="N46" s="12">
        <v>0</v>
      </c>
      <c r="O46" s="9">
        <v>0</v>
      </c>
      <c r="P46" s="9"/>
      <c r="Q46" s="15">
        <f t="shared" si="43"/>
        <v>0</v>
      </c>
      <c r="R46"/>
      <c r="S46" s="8">
        <f t="shared" si="44"/>
        <v>3</v>
      </c>
      <c r="T46" s="9">
        <f t="shared" si="45"/>
        <v>0.75</v>
      </c>
      <c r="U46" s="9"/>
      <c r="V46" s="12">
        <f t="shared" si="46"/>
        <v>1</v>
      </c>
      <c r="W46" s="9">
        <f t="shared" si="47"/>
        <v>0.25</v>
      </c>
      <c r="X46" s="9"/>
      <c r="Y46" s="15">
        <f t="shared" si="48"/>
        <v>4</v>
      </c>
    </row>
    <row r="47" spans="1:25" s="1" customFormat="1" ht="11.25" customHeight="1" x14ac:dyDescent="0.25">
      <c r="A47" s="3"/>
      <c r="B47" s="7" t="s">
        <v>235</v>
      </c>
      <c r="C47" s="8">
        <v>1</v>
      </c>
      <c r="D47" s="9">
        <f t="shared" si="5"/>
        <v>1</v>
      </c>
      <c r="E47" s="9"/>
      <c r="F47" s="12">
        <v>0</v>
      </c>
      <c r="G47" s="9">
        <f t="shared" si="6"/>
        <v>0</v>
      </c>
      <c r="H47" s="9"/>
      <c r="I47" s="15">
        <f t="shared" si="40"/>
        <v>1</v>
      </c>
      <c r="J47"/>
      <c r="K47" s="8">
        <v>0</v>
      </c>
      <c r="L47" s="9">
        <v>0</v>
      </c>
      <c r="M47" s="9"/>
      <c r="N47" s="12">
        <v>0</v>
      </c>
      <c r="O47" s="9">
        <v>0</v>
      </c>
      <c r="P47" s="9"/>
      <c r="Q47" s="15">
        <f t="shared" ref="Q47" si="49">SUM(K47,N47)</f>
        <v>0</v>
      </c>
      <c r="R47"/>
      <c r="S47" s="8">
        <f t="shared" ref="S47" si="50">C47+K47</f>
        <v>1</v>
      </c>
      <c r="T47" s="9">
        <f t="shared" ref="T47" si="51">S47/Y47</f>
        <v>1</v>
      </c>
      <c r="U47" s="9"/>
      <c r="V47" s="12">
        <f t="shared" ref="V47" si="52">F47+N47</f>
        <v>0</v>
      </c>
      <c r="W47" s="9">
        <f t="shared" ref="W47" si="53">V47/Y47</f>
        <v>0</v>
      </c>
      <c r="X47" s="9"/>
      <c r="Y47" s="15">
        <f t="shared" ref="Y47" si="54">SUM(S47,V47)</f>
        <v>1</v>
      </c>
    </row>
    <row r="48" spans="1:25" s="1" customFormat="1" ht="11.25" customHeight="1" x14ac:dyDescent="0.25">
      <c r="A48" s="3"/>
      <c r="B48" s="7" t="s">
        <v>266</v>
      </c>
      <c r="C48" s="8">
        <v>0</v>
      </c>
      <c r="D48" s="9">
        <v>0</v>
      </c>
      <c r="E48" s="9"/>
      <c r="F48" s="12">
        <v>0</v>
      </c>
      <c r="G48" s="9">
        <v>0</v>
      </c>
      <c r="H48" s="9"/>
      <c r="I48" s="15">
        <f t="shared" ref="I48" si="55">SUM(C48,F48)</f>
        <v>0</v>
      </c>
      <c r="J48"/>
      <c r="K48" s="8">
        <v>0</v>
      </c>
      <c r="L48" s="9">
        <f t="shared" ref="L48" si="56">K48/Q48</f>
        <v>0</v>
      </c>
      <c r="M48" s="9"/>
      <c r="N48" s="12">
        <v>1</v>
      </c>
      <c r="O48" s="9">
        <f t="shared" ref="O48" si="57">N48/Q48</f>
        <v>1</v>
      </c>
      <c r="P48" s="9"/>
      <c r="Q48" s="15">
        <f t="shared" ref="Q48" si="58">SUM(K48,N48)</f>
        <v>1</v>
      </c>
      <c r="R48"/>
      <c r="S48" s="8">
        <f t="shared" ref="S48" si="59">C48+K48</f>
        <v>0</v>
      </c>
      <c r="T48" s="9">
        <f t="shared" ref="T48" si="60">S48/Y48</f>
        <v>0</v>
      </c>
      <c r="U48" s="9"/>
      <c r="V48" s="12">
        <f t="shared" ref="V48" si="61">F48+N48</f>
        <v>1</v>
      </c>
      <c r="W48" s="9">
        <f t="shared" ref="W48" si="62">V48/Y48</f>
        <v>1</v>
      </c>
      <c r="X48" s="9"/>
      <c r="Y48" s="15">
        <f t="shared" ref="Y48" si="63">SUM(S48,V48)</f>
        <v>1</v>
      </c>
    </row>
    <row r="49" spans="1:26" s="1" customFormat="1" ht="11.25" customHeight="1" x14ac:dyDescent="0.25">
      <c r="A49" s="3"/>
      <c r="B49" s="7" t="s">
        <v>47</v>
      </c>
      <c r="C49" s="8">
        <v>2</v>
      </c>
      <c r="D49" s="9">
        <f t="shared" si="5"/>
        <v>0.66666666666666663</v>
      </c>
      <c r="E49" s="9"/>
      <c r="F49" s="12">
        <v>1</v>
      </c>
      <c r="G49" s="9">
        <f t="shared" si="6"/>
        <v>0.33333333333333331</v>
      </c>
      <c r="H49" s="9"/>
      <c r="I49" s="15">
        <f t="shared" si="40"/>
        <v>3</v>
      </c>
      <c r="J49"/>
      <c r="K49" s="8">
        <v>0</v>
      </c>
      <c r="L49" s="9">
        <v>0</v>
      </c>
      <c r="M49" s="9"/>
      <c r="N49" s="12">
        <v>0</v>
      </c>
      <c r="O49" s="9">
        <v>0</v>
      </c>
      <c r="P49" s="9"/>
      <c r="Q49" s="15">
        <f t="shared" si="43"/>
        <v>0</v>
      </c>
      <c r="R49"/>
      <c r="S49" s="8">
        <f t="shared" si="44"/>
        <v>2</v>
      </c>
      <c r="T49" s="9">
        <f t="shared" si="45"/>
        <v>0.66666666666666663</v>
      </c>
      <c r="U49" s="9"/>
      <c r="V49" s="12">
        <f t="shared" si="46"/>
        <v>1</v>
      </c>
      <c r="W49" s="9">
        <f t="shared" si="47"/>
        <v>0.33333333333333331</v>
      </c>
      <c r="X49" s="9"/>
      <c r="Y49" s="15">
        <f t="shared" si="48"/>
        <v>3</v>
      </c>
    </row>
    <row r="50" spans="1:26" s="1" customFormat="1" ht="11.25" customHeight="1" x14ac:dyDescent="0.25">
      <c r="A50" s="3"/>
      <c r="B50" s="7" t="s">
        <v>48</v>
      </c>
      <c r="C50" s="8">
        <v>26</v>
      </c>
      <c r="D50" s="9">
        <f t="shared" si="5"/>
        <v>0.52</v>
      </c>
      <c r="E50" s="9"/>
      <c r="F50" s="12">
        <v>24</v>
      </c>
      <c r="G50" s="9">
        <f t="shared" si="6"/>
        <v>0.48</v>
      </c>
      <c r="H50" s="9"/>
      <c r="I50" s="15">
        <f t="shared" si="40"/>
        <v>50</v>
      </c>
      <c r="J50"/>
      <c r="K50" s="8">
        <v>6</v>
      </c>
      <c r="L50" s="9">
        <f t="shared" si="41"/>
        <v>0.6</v>
      </c>
      <c r="M50" s="9"/>
      <c r="N50" s="12">
        <v>4</v>
      </c>
      <c r="O50" s="9">
        <f t="shared" si="42"/>
        <v>0.4</v>
      </c>
      <c r="P50" s="9"/>
      <c r="Q50" s="15">
        <f t="shared" si="43"/>
        <v>10</v>
      </c>
      <c r="R50"/>
      <c r="S50" s="8">
        <f t="shared" si="44"/>
        <v>32</v>
      </c>
      <c r="T50" s="9">
        <f t="shared" si="45"/>
        <v>0.53333333333333333</v>
      </c>
      <c r="U50" s="9"/>
      <c r="V50" s="12">
        <f t="shared" si="46"/>
        <v>28</v>
      </c>
      <c r="W50" s="9">
        <f t="shared" si="47"/>
        <v>0.46666666666666667</v>
      </c>
      <c r="X50" s="9"/>
      <c r="Y50" s="15">
        <f t="shared" si="48"/>
        <v>60</v>
      </c>
    </row>
    <row r="51" spans="1:26" s="1" customFormat="1" ht="11.25" customHeight="1" x14ac:dyDescent="0.25">
      <c r="A51" s="3"/>
      <c r="B51" s="7" t="s">
        <v>49</v>
      </c>
      <c r="C51" s="8">
        <v>0</v>
      </c>
      <c r="D51" s="9">
        <f t="shared" si="5"/>
        <v>0</v>
      </c>
      <c r="E51" s="9"/>
      <c r="F51" s="12">
        <v>1</v>
      </c>
      <c r="G51" s="9">
        <f t="shared" si="6"/>
        <v>1</v>
      </c>
      <c r="H51" s="9"/>
      <c r="I51" s="15">
        <f t="shared" si="40"/>
        <v>1</v>
      </c>
      <c r="J51"/>
      <c r="K51" s="8">
        <v>2</v>
      </c>
      <c r="L51" s="9">
        <f t="shared" si="41"/>
        <v>1</v>
      </c>
      <c r="M51" s="9"/>
      <c r="N51" s="12">
        <v>0</v>
      </c>
      <c r="O51" s="9">
        <f t="shared" si="42"/>
        <v>0</v>
      </c>
      <c r="P51" s="9"/>
      <c r="Q51" s="15">
        <f t="shared" si="43"/>
        <v>2</v>
      </c>
      <c r="R51"/>
      <c r="S51" s="8">
        <f t="shared" si="44"/>
        <v>2</v>
      </c>
      <c r="T51" s="9">
        <f t="shared" si="45"/>
        <v>0.66666666666666663</v>
      </c>
      <c r="U51" s="9"/>
      <c r="V51" s="12">
        <f t="shared" si="46"/>
        <v>1</v>
      </c>
      <c r="W51" s="9">
        <f t="shared" si="47"/>
        <v>0.33333333333333331</v>
      </c>
      <c r="X51" s="9"/>
      <c r="Y51" s="15">
        <f t="shared" si="48"/>
        <v>3</v>
      </c>
      <c r="Z51"/>
    </row>
    <row r="52" spans="1:26" s="1" customFormat="1" ht="11.25" customHeight="1" x14ac:dyDescent="0.25">
      <c r="A52" s="3"/>
      <c r="B52" s="7" t="s">
        <v>50</v>
      </c>
      <c r="C52" s="8">
        <v>45</v>
      </c>
      <c r="D52" s="9">
        <f t="shared" si="5"/>
        <v>0.36</v>
      </c>
      <c r="E52" s="9"/>
      <c r="F52" s="12">
        <v>80</v>
      </c>
      <c r="G52" s="9">
        <f t="shared" si="6"/>
        <v>0.64</v>
      </c>
      <c r="H52" s="9"/>
      <c r="I52" s="15">
        <f t="shared" si="40"/>
        <v>125</v>
      </c>
      <c r="J52"/>
      <c r="K52" s="8">
        <v>1</v>
      </c>
      <c r="L52" s="9">
        <f t="shared" si="41"/>
        <v>0.33333333333333331</v>
      </c>
      <c r="M52" s="9"/>
      <c r="N52" s="12">
        <v>2</v>
      </c>
      <c r="O52" s="9">
        <f t="shared" si="42"/>
        <v>0.66666666666666663</v>
      </c>
      <c r="P52" s="9"/>
      <c r="Q52" s="15">
        <f t="shared" si="43"/>
        <v>3</v>
      </c>
      <c r="R52"/>
      <c r="S52" s="8">
        <f t="shared" si="44"/>
        <v>46</v>
      </c>
      <c r="T52" s="9">
        <f t="shared" si="45"/>
        <v>0.359375</v>
      </c>
      <c r="U52" s="9"/>
      <c r="V52" s="12">
        <f t="shared" si="46"/>
        <v>82</v>
      </c>
      <c r="W52" s="9">
        <f t="shared" si="47"/>
        <v>0.640625</v>
      </c>
      <c r="X52" s="9"/>
      <c r="Y52" s="15">
        <f t="shared" si="48"/>
        <v>128</v>
      </c>
    </row>
    <row r="53" spans="1:26" s="1" customFormat="1" ht="11.25" customHeight="1" x14ac:dyDescent="0.25">
      <c r="A53" s="3"/>
      <c r="B53" s="7" t="s">
        <v>51</v>
      </c>
      <c r="C53" s="8">
        <v>37</v>
      </c>
      <c r="D53" s="9">
        <f t="shared" si="5"/>
        <v>0.75510204081632648</v>
      </c>
      <c r="E53" s="9"/>
      <c r="F53" s="12">
        <v>12</v>
      </c>
      <c r="G53" s="9">
        <f t="shared" si="6"/>
        <v>0.24489795918367346</v>
      </c>
      <c r="H53" s="9"/>
      <c r="I53" s="15">
        <f t="shared" si="40"/>
        <v>49</v>
      </c>
      <c r="J53"/>
      <c r="K53" s="8">
        <v>5</v>
      </c>
      <c r="L53" s="9">
        <f t="shared" si="41"/>
        <v>1</v>
      </c>
      <c r="M53" s="9"/>
      <c r="N53" s="12">
        <v>0</v>
      </c>
      <c r="O53" s="9">
        <f t="shared" si="42"/>
        <v>0</v>
      </c>
      <c r="P53" s="9"/>
      <c r="Q53" s="15">
        <f t="shared" si="43"/>
        <v>5</v>
      </c>
      <c r="R53"/>
      <c r="S53" s="8">
        <f t="shared" si="44"/>
        <v>42</v>
      </c>
      <c r="T53" s="9">
        <f t="shared" si="45"/>
        <v>0.77777777777777779</v>
      </c>
      <c r="U53" s="9"/>
      <c r="V53" s="12">
        <f t="shared" si="46"/>
        <v>12</v>
      </c>
      <c r="W53" s="9">
        <f t="shared" si="47"/>
        <v>0.22222222222222221</v>
      </c>
      <c r="X53" s="9"/>
      <c r="Y53" s="15">
        <f t="shared" si="48"/>
        <v>54</v>
      </c>
    </row>
    <row r="54" spans="1:26" s="1" customFormat="1" ht="11.25" customHeight="1" x14ac:dyDescent="0.25">
      <c r="A54" s="3"/>
      <c r="B54" s="7" t="s">
        <v>52</v>
      </c>
      <c r="C54" s="8">
        <v>2</v>
      </c>
      <c r="D54" s="9">
        <f t="shared" si="5"/>
        <v>0.16666666666666666</v>
      </c>
      <c r="E54" s="9"/>
      <c r="F54" s="12">
        <v>10</v>
      </c>
      <c r="G54" s="9">
        <f t="shared" si="6"/>
        <v>0.83333333333333337</v>
      </c>
      <c r="H54" s="9"/>
      <c r="I54" s="15">
        <f t="shared" si="40"/>
        <v>12</v>
      </c>
      <c r="J54"/>
      <c r="K54" s="8">
        <v>0</v>
      </c>
      <c r="L54" s="9">
        <v>0</v>
      </c>
      <c r="M54" s="9"/>
      <c r="N54" s="12">
        <v>0</v>
      </c>
      <c r="O54" s="9">
        <v>0</v>
      </c>
      <c r="P54" s="9"/>
      <c r="Q54" s="15">
        <f t="shared" si="43"/>
        <v>0</v>
      </c>
      <c r="R54"/>
      <c r="S54" s="8">
        <f t="shared" si="44"/>
        <v>2</v>
      </c>
      <c r="T54" s="9">
        <f t="shared" si="45"/>
        <v>0.16666666666666666</v>
      </c>
      <c r="U54" s="9"/>
      <c r="V54" s="12">
        <f t="shared" si="46"/>
        <v>10</v>
      </c>
      <c r="W54" s="9">
        <f t="shared" si="47"/>
        <v>0.83333333333333337</v>
      </c>
      <c r="X54" s="9"/>
      <c r="Y54" s="15">
        <f t="shared" si="48"/>
        <v>12</v>
      </c>
    </row>
    <row r="55" spans="1:26" s="1" customFormat="1" ht="11.25" customHeight="1" x14ac:dyDescent="0.25">
      <c r="A55" s="3"/>
      <c r="B55" s="7" t="s">
        <v>53</v>
      </c>
      <c r="C55" s="8">
        <v>13</v>
      </c>
      <c r="D55" s="9">
        <f t="shared" si="5"/>
        <v>0.9285714285714286</v>
      </c>
      <c r="E55" s="9"/>
      <c r="F55" s="12">
        <v>1</v>
      </c>
      <c r="G55" s="9">
        <f t="shared" si="6"/>
        <v>7.1428571428571425E-2</v>
      </c>
      <c r="H55" s="9"/>
      <c r="I55" s="15">
        <f t="shared" si="40"/>
        <v>14</v>
      </c>
      <c r="J55"/>
      <c r="K55" s="8">
        <v>1</v>
      </c>
      <c r="L55" s="9">
        <f t="shared" si="41"/>
        <v>1</v>
      </c>
      <c r="M55" s="9"/>
      <c r="N55" s="12">
        <v>0</v>
      </c>
      <c r="O55" s="9">
        <f t="shared" si="42"/>
        <v>0</v>
      </c>
      <c r="P55" s="9"/>
      <c r="Q55" s="15">
        <f t="shared" si="43"/>
        <v>1</v>
      </c>
      <c r="R55"/>
      <c r="S55" s="8">
        <f t="shared" si="44"/>
        <v>14</v>
      </c>
      <c r="T55" s="9">
        <f t="shared" si="45"/>
        <v>0.93333333333333335</v>
      </c>
      <c r="U55" s="9"/>
      <c r="V55" s="12">
        <f t="shared" si="46"/>
        <v>1</v>
      </c>
      <c r="W55" s="9">
        <f t="shared" si="47"/>
        <v>6.6666666666666666E-2</v>
      </c>
      <c r="X55" s="9"/>
      <c r="Y55" s="15">
        <f t="shared" si="48"/>
        <v>15</v>
      </c>
    </row>
    <row r="56" spans="1:26" s="1" customFormat="1" ht="11.25" customHeight="1" x14ac:dyDescent="0.25">
      <c r="A56" s="4" t="s">
        <v>27</v>
      </c>
      <c r="B56" s="3"/>
      <c r="C56" s="8"/>
      <c r="D56" s="9"/>
      <c r="E56" s="9"/>
      <c r="F56" s="12"/>
      <c r="G56" s="9"/>
      <c r="H56" s="9"/>
      <c r="I56" s="15"/>
      <c r="J56"/>
      <c r="K56" s="8"/>
      <c r="L56" s="9"/>
      <c r="M56" s="9"/>
      <c r="N56" s="12"/>
      <c r="O56" s="9"/>
      <c r="P56" s="9"/>
      <c r="Q56" s="15"/>
      <c r="R56"/>
      <c r="S56" s="8"/>
      <c r="T56" s="9"/>
      <c r="U56" s="9"/>
      <c r="V56" s="12"/>
      <c r="W56" s="9"/>
      <c r="X56" s="9"/>
      <c r="Y56" s="15"/>
    </row>
    <row r="57" spans="1:26" s="1" customFormat="1" ht="11.25" customHeight="1" x14ac:dyDescent="0.25">
      <c r="A57" s="3"/>
      <c r="B57" s="3" t="s">
        <v>168</v>
      </c>
      <c r="C57" s="8"/>
      <c r="D57" s="9"/>
      <c r="E57" s="9"/>
      <c r="F57" s="12"/>
      <c r="G57" s="9"/>
      <c r="H57" s="9"/>
      <c r="I57" s="15"/>
      <c r="J57"/>
      <c r="K57" s="8"/>
      <c r="L57" s="9"/>
      <c r="M57" s="9"/>
      <c r="N57" s="12"/>
      <c r="O57" s="9"/>
      <c r="P57" s="9"/>
      <c r="Q57" s="15"/>
      <c r="R57"/>
      <c r="S57" s="8"/>
      <c r="T57" s="9"/>
      <c r="U57" s="9"/>
      <c r="V57" s="12"/>
      <c r="W57" s="9"/>
      <c r="X57" s="9"/>
      <c r="Y57" s="15"/>
    </row>
    <row r="58" spans="1:26" s="1" customFormat="1" ht="11.25" customHeight="1" x14ac:dyDescent="0.25">
      <c r="A58" s="3"/>
      <c r="B58" s="7" t="s">
        <v>54</v>
      </c>
      <c r="C58" s="8">
        <v>0</v>
      </c>
      <c r="D58" s="9">
        <f t="shared" ref="D58" si="64">C58/I58</f>
        <v>0</v>
      </c>
      <c r="E58" s="9"/>
      <c r="F58" s="12">
        <v>1</v>
      </c>
      <c r="G58" s="9">
        <f t="shared" ref="G58" si="65">F58/I58</f>
        <v>1</v>
      </c>
      <c r="H58" s="9"/>
      <c r="I58" s="15">
        <f t="shared" ref="I58" si="66">SUM(C58,F58)</f>
        <v>1</v>
      </c>
      <c r="J58"/>
      <c r="K58" s="8">
        <v>0</v>
      </c>
      <c r="L58" s="9">
        <v>0</v>
      </c>
      <c r="M58" s="9"/>
      <c r="N58" s="12">
        <v>0</v>
      </c>
      <c r="O58" s="9">
        <v>0</v>
      </c>
      <c r="P58" s="9"/>
      <c r="Q58" s="15">
        <f t="shared" ref="Q58" si="67">SUM(K58,N58)</f>
        <v>0</v>
      </c>
      <c r="R58"/>
      <c r="S58" s="8">
        <f t="shared" ref="S58" si="68">C58+K58</f>
        <v>0</v>
      </c>
      <c r="T58" s="9">
        <f t="shared" ref="T58" si="69">S58/Y58</f>
        <v>0</v>
      </c>
      <c r="U58" s="9"/>
      <c r="V58" s="12">
        <f t="shared" ref="V58" si="70">F58+N58</f>
        <v>1</v>
      </c>
      <c r="W58" s="9">
        <f t="shared" ref="W58" si="71">V58/Y58</f>
        <v>1</v>
      </c>
      <c r="X58" s="9"/>
      <c r="Y58" s="15">
        <f t="shared" ref="Y58" si="72">SUM(S58,V58)</f>
        <v>1</v>
      </c>
    </row>
    <row r="59" spans="1:26" s="1" customFormat="1" ht="11.25" customHeight="1" x14ac:dyDescent="0.25">
      <c r="A59" s="3"/>
      <c r="B59" s="7" t="s">
        <v>55</v>
      </c>
      <c r="C59" s="8">
        <v>1</v>
      </c>
      <c r="D59" s="9">
        <f t="shared" si="5"/>
        <v>0.5</v>
      </c>
      <c r="E59" s="9"/>
      <c r="F59" s="12">
        <v>1</v>
      </c>
      <c r="G59" s="9">
        <f t="shared" si="6"/>
        <v>0.5</v>
      </c>
      <c r="H59" s="9"/>
      <c r="I59" s="15">
        <f t="shared" si="40"/>
        <v>2</v>
      </c>
      <c r="J59"/>
      <c r="K59" s="8">
        <v>1</v>
      </c>
      <c r="L59" s="9">
        <f t="shared" si="41"/>
        <v>1</v>
      </c>
      <c r="M59" s="9"/>
      <c r="N59" s="12">
        <v>0</v>
      </c>
      <c r="O59" s="9">
        <f t="shared" si="42"/>
        <v>0</v>
      </c>
      <c r="P59" s="9"/>
      <c r="Q59" s="15">
        <f t="shared" si="43"/>
        <v>1</v>
      </c>
      <c r="R59"/>
      <c r="S59" s="8">
        <f t="shared" si="44"/>
        <v>2</v>
      </c>
      <c r="T59" s="9">
        <f t="shared" si="45"/>
        <v>0.66666666666666663</v>
      </c>
      <c r="U59" s="9"/>
      <c r="V59" s="12">
        <f t="shared" si="46"/>
        <v>1</v>
      </c>
      <c r="W59" s="9">
        <f t="shared" si="47"/>
        <v>0.33333333333333331</v>
      </c>
      <c r="X59" s="9"/>
      <c r="Y59" s="15">
        <f t="shared" si="48"/>
        <v>3</v>
      </c>
    </row>
    <row r="60" spans="1:26" s="1" customFormat="1" ht="11.25" customHeight="1" x14ac:dyDescent="0.25">
      <c r="A60" s="3"/>
      <c r="B60" s="7" t="s">
        <v>56</v>
      </c>
      <c r="C60" s="8">
        <v>4</v>
      </c>
      <c r="D60" s="9">
        <f t="shared" si="5"/>
        <v>0.8</v>
      </c>
      <c r="E60" s="9"/>
      <c r="F60" s="12">
        <v>1</v>
      </c>
      <c r="G60" s="9">
        <f t="shared" si="6"/>
        <v>0.2</v>
      </c>
      <c r="H60" s="9"/>
      <c r="I60" s="15">
        <f t="shared" si="40"/>
        <v>5</v>
      </c>
      <c r="J60"/>
      <c r="K60" s="8">
        <v>0</v>
      </c>
      <c r="L60" s="9">
        <v>0</v>
      </c>
      <c r="M60" s="9"/>
      <c r="N60" s="12">
        <v>0</v>
      </c>
      <c r="O60" s="9">
        <v>0</v>
      </c>
      <c r="P60" s="9"/>
      <c r="Q60" s="15">
        <f t="shared" si="43"/>
        <v>0</v>
      </c>
      <c r="R60"/>
      <c r="S60" s="8">
        <f t="shared" si="44"/>
        <v>4</v>
      </c>
      <c r="T60" s="9">
        <f t="shared" si="45"/>
        <v>0.8</v>
      </c>
      <c r="U60" s="9"/>
      <c r="V60" s="12">
        <f t="shared" si="46"/>
        <v>1</v>
      </c>
      <c r="W60" s="9">
        <f t="shared" si="47"/>
        <v>0.2</v>
      </c>
      <c r="X60" s="9"/>
      <c r="Y60" s="15">
        <f t="shared" si="48"/>
        <v>5</v>
      </c>
    </row>
    <row r="61" spans="1:26" s="1" customFormat="1" ht="11.25" customHeight="1" x14ac:dyDescent="0.25">
      <c r="A61" s="3"/>
      <c r="B61" s="7" t="s">
        <v>57</v>
      </c>
      <c r="C61" s="8">
        <v>20</v>
      </c>
      <c r="D61" s="9">
        <f>C61/I61</f>
        <v>0.37037037037037035</v>
      </c>
      <c r="E61" s="9"/>
      <c r="F61" s="12">
        <v>34</v>
      </c>
      <c r="G61" s="9">
        <f>F61/I61</f>
        <v>0.62962962962962965</v>
      </c>
      <c r="H61" s="9"/>
      <c r="I61" s="15">
        <f>SUM(C61,F61)</f>
        <v>54</v>
      </c>
      <c r="J61"/>
      <c r="K61" s="8">
        <v>4</v>
      </c>
      <c r="L61" s="9">
        <f>K61/Q61</f>
        <v>0.8</v>
      </c>
      <c r="M61" s="9"/>
      <c r="N61" s="12">
        <v>1</v>
      </c>
      <c r="O61" s="9">
        <f>N61/Q61</f>
        <v>0.2</v>
      </c>
      <c r="P61" s="9"/>
      <c r="Q61" s="15">
        <f>SUM(K61,N61)</f>
        <v>5</v>
      </c>
      <c r="R61"/>
      <c r="S61" s="8">
        <f t="shared" si="44"/>
        <v>24</v>
      </c>
      <c r="T61" s="9">
        <f>S61/Y61</f>
        <v>0.40677966101694918</v>
      </c>
      <c r="U61" s="9"/>
      <c r="V61" s="12">
        <f t="shared" si="46"/>
        <v>35</v>
      </c>
      <c r="W61" s="9">
        <f>V61/Y61</f>
        <v>0.59322033898305082</v>
      </c>
      <c r="X61" s="9"/>
      <c r="Y61" s="15">
        <f>SUM(S61,V61)</f>
        <v>59</v>
      </c>
    </row>
    <row r="62" spans="1:26" s="1" customFormat="1" ht="11.25" customHeight="1" x14ac:dyDescent="0.25">
      <c r="A62" s="3"/>
      <c r="B62" s="7" t="s">
        <v>58</v>
      </c>
      <c r="C62" s="8">
        <v>7</v>
      </c>
      <c r="D62" s="9">
        <f>C62/I62</f>
        <v>0.875</v>
      </c>
      <c r="E62" s="9"/>
      <c r="F62" s="12">
        <v>1</v>
      </c>
      <c r="G62" s="9">
        <f>F62/I62</f>
        <v>0.125</v>
      </c>
      <c r="H62" s="9"/>
      <c r="I62" s="15">
        <f>SUM(C62,F62)</f>
        <v>8</v>
      </c>
      <c r="J62"/>
      <c r="K62" s="8">
        <v>0</v>
      </c>
      <c r="L62" s="9">
        <v>0</v>
      </c>
      <c r="M62" s="9"/>
      <c r="N62" s="12">
        <v>0</v>
      </c>
      <c r="O62" s="9">
        <v>0</v>
      </c>
      <c r="P62" s="9"/>
      <c r="Q62" s="15">
        <f>SUM(K62,N62)</f>
        <v>0</v>
      </c>
      <c r="R62"/>
      <c r="S62" s="8">
        <f t="shared" si="44"/>
        <v>7</v>
      </c>
      <c r="T62" s="9">
        <f>S62/Y62</f>
        <v>0.875</v>
      </c>
      <c r="U62" s="9"/>
      <c r="V62" s="12">
        <f t="shared" si="46"/>
        <v>1</v>
      </c>
      <c r="W62" s="9">
        <f>V62/Y62</f>
        <v>0.125</v>
      </c>
      <c r="X62" s="9"/>
      <c r="Y62" s="15">
        <f>SUM(S62,V62)</f>
        <v>8</v>
      </c>
    </row>
    <row r="63" spans="1:26" s="1" customFormat="1" ht="11.25" customHeight="1" x14ac:dyDescent="0.25">
      <c r="A63" s="3"/>
      <c r="B63" s="7" t="s">
        <v>59</v>
      </c>
      <c r="C63" s="8">
        <v>14</v>
      </c>
      <c r="D63" s="9">
        <f>C63/I63</f>
        <v>1</v>
      </c>
      <c r="E63" s="9"/>
      <c r="F63" s="12">
        <v>0</v>
      </c>
      <c r="G63" s="9">
        <f>F63/I63</f>
        <v>0</v>
      </c>
      <c r="H63" s="9"/>
      <c r="I63" s="15">
        <f>SUM(C63,F63)</f>
        <v>14</v>
      </c>
      <c r="J63"/>
      <c r="K63" s="8">
        <v>0</v>
      </c>
      <c r="L63" s="9">
        <f>K63/Q63</f>
        <v>0</v>
      </c>
      <c r="M63" s="9"/>
      <c r="N63" s="12">
        <v>1</v>
      </c>
      <c r="O63" s="9">
        <f>N63/Q63</f>
        <v>1</v>
      </c>
      <c r="P63" s="9"/>
      <c r="Q63" s="15">
        <f>SUM(K63,N63)</f>
        <v>1</v>
      </c>
      <c r="R63"/>
      <c r="S63" s="8">
        <f t="shared" si="44"/>
        <v>14</v>
      </c>
      <c r="T63" s="9">
        <f>S63/Y63</f>
        <v>0.93333333333333335</v>
      </c>
      <c r="U63" s="9"/>
      <c r="V63" s="12">
        <f t="shared" si="46"/>
        <v>1</v>
      </c>
      <c r="W63" s="9">
        <f>V63/Y63</f>
        <v>6.6666666666666666E-2</v>
      </c>
      <c r="X63" s="9"/>
      <c r="Y63" s="15">
        <f>SUM(S63,V63)</f>
        <v>15</v>
      </c>
    </row>
    <row r="64" spans="1:26" s="1" customFormat="1" ht="11.25" customHeight="1" x14ac:dyDescent="0.25">
      <c r="A64" s="3"/>
      <c r="B64" s="7" t="s">
        <v>60</v>
      </c>
      <c r="C64" s="8">
        <v>4</v>
      </c>
      <c r="D64" s="9">
        <f>C64/I64</f>
        <v>1</v>
      </c>
      <c r="E64" s="9"/>
      <c r="F64" s="12">
        <v>0</v>
      </c>
      <c r="G64" s="9">
        <f>F64/I64</f>
        <v>0</v>
      </c>
      <c r="H64" s="9"/>
      <c r="I64" s="15">
        <f>SUM(C64,F64)</f>
        <v>4</v>
      </c>
      <c r="J64"/>
      <c r="K64" s="8">
        <v>0</v>
      </c>
      <c r="L64" s="9">
        <v>0</v>
      </c>
      <c r="M64" s="9"/>
      <c r="N64" s="12">
        <v>0</v>
      </c>
      <c r="O64" s="9">
        <v>0</v>
      </c>
      <c r="P64" s="9"/>
      <c r="Q64" s="15">
        <f>SUM(K64,N64)</f>
        <v>0</v>
      </c>
      <c r="R64"/>
      <c r="S64" s="8">
        <f t="shared" si="44"/>
        <v>4</v>
      </c>
      <c r="T64" s="9">
        <f>S64/Y64</f>
        <v>1</v>
      </c>
      <c r="U64" s="9"/>
      <c r="V64" s="12">
        <f t="shared" si="46"/>
        <v>0</v>
      </c>
      <c r="W64" s="9">
        <f>V64/Y64</f>
        <v>0</v>
      </c>
      <c r="X64" s="9"/>
      <c r="Y64" s="15">
        <f>SUM(S64,V64)</f>
        <v>4</v>
      </c>
    </row>
    <row r="65" spans="1:25" s="1" customFormat="1" ht="11.25" customHeight="1" x14ac:dyDescent="0.25">
      <c r="A65" s="3"/>
      <c r="B65" s="7" t="s">
        <v>61</v>
      </c>
      <c r="C65" s="8">
        <v>13</v>
      </c>
      <c r="D65" s="9">
        <f t="shared" si="5"/>
        <v>0.8125</v>
      </c>
      <c r="E65" s="9"/>
      <c r="F65" s="12">
        <v>3</v>
      </c>
      <c r="G65" s="9">
        <f t="shared" si="6"/>
        <v>0.1875</v>
      </c>
      <c r="H65" s="9"/>
      <c r="I65" s="15">
        <f t="shared" ref="I65:I118" si="73">SUM(C65,F65)</f>
        <v>16</v>
      </c>
      <c r="J65"/>
      <c r="K65" s="8">
        <v>4</v>
      </c>
      <c r="L65" s="9">
        <f t="shared" ref="L65" si="74">K65/Q65</f>
        <v>0.8</v>
      </c>
      <c r="M65" s="9"/>
      <c r="N65" s="12">
        <v>1</v>
      </c>
      <c r="O65" s="9">
        <f t="shared" ref="O65" si="75">N65/Q65</f>
        <v>0.2</v>
      </c>
      <c r="P65" s="9"/>
      <c r="Q65" s="15">
        <f t="shared" ref="Q65:Q66" si="76">SUM(K65,N65)</f>
        <v>5</v>
      </c>
      <c r="R65"/>
      <c r="S65" s="8">
        <f t="shared" si="44"/>
        <v>17</v>
      </c>
      <c r="T65" s="9">
        <f t="shared" ref="T65" si="77">S65/Y65</f>
        <v>0.80952380952380953</v>
      </c>
      <c r="U65" s="9"/>
      <c r="V65" s="12">
        <f t="shared" si="46"/>
        <v>4</v>
      </c>
      <c r="W65" s="9">
        <f t="shared" ref="W65" si="78">V65/Y65</f>
        <v>0.19047619047619047</v>
      </c>
      <c r="X65" s="9"/>
      <c r="Y65" s="15">
        <f t="shared" ref="Y65:Y66" si="79">SUM(S65,V65)</f>
        <v>21</v>
      </c>
    </row>
    <row r="66" spans="1:25" s="1" customFormat="1" ht="11.25" customHeight="1" x14ac:dyDescent="0.25">
      <c r="A66" s="3"/>
      <c r="B66" s="7" t="s">
        <v>62</v>
      </c>
      <c r="C66" s="8">
        <v>3</v>
      </c>
      <c r="D66" s="9">
        <f>C66/I66</f>
        <v>0.3</v>
      </c>
      <c r="E66" s="9"/>
      <c r="F66" s="12">
        <v>7</v>
      </c>
      <c r="G66" s="9">
        <f>F66/I66</f>
        <v>0.7</v>
      </c>
      <c r="H66" s="9"/>
      <c r="I66" s="15">
        <f t="shared" si="73"/>
        <v>10</v>
      </c>
      <c r="J66"/>
      <c r="K66" s="8">
        <v>2</v>
      </c>
      <c r="L66" s="9">
        <f>K66/Q66</f>
        <v>0.66666666666666663</v>
      </c>
      <c r="M66" s="9"/>
      <c r="N66" s="12">
        <v>1</v>
      </c>
      <c r="O66" s="9">
        <f>N66/Q66</f>
        <v>0.33333333333333331</v>
      </c>
      <c r="P66" s="9"/>
      <c r="Q66" s="15">
        <f t="shared" si="76"/>
        <v>3</v>
      </c>
      <c r="R66"/>
      <c r="S66" s="8">
        <f t="shared" si="44"/>
        <v>5</v>
      </c>
      <c r="T66" s="9">
        <f>S66/Y66</f>
        <v>0.38461538461538464</v>
      </c>
      <c r="U66" s="9"/>
      <c r="V66" s="12">
        <f t="shared" si="46"/>
        <v>8</v>
      </c>
      <c r="W66" s="9">
        <f>V66/Y66</f>
        <v>0.61538461538461542</v>
      </c>
      <c r="X66" s="9"/>
      <c r="Y66" s="15">
        <f t="shared" si="79"/>
        <v>13</v>
      </c>
    </row>
    <row r="67" spans="1:25" s="1" customFormat="1" ht="11.25" customHeight="1" x14ac:dyDescent="0.25">
      <c r="A67" s="3"/>
      <c r="B67" s="7" t="s">
        <v>63</v>
      </c>
      <c r="C67" s="8">
        <v>7</v>
      </c>
      <c r="D67" s="9">
        <f>C67/I67</f>
        <v>0.4375</v>
      </c>
      <c r="E67" s="9"/>
      <c r="F67" s="12">
        <v>9</v>
      </c>
      <c r="G67" s="9">
        <f>F67/I67</f>
        <v>0.5625</v>
      </c>
      <c r="H67" s="9"/>
      <c r="I67" s="15">
        <f>SUM(C67,F67)</f>
        <v>16</v>
      </c>
      <c r="J67"/>
      <c r="K67" s="8">
        <v>3</v>
      </c>
      <c r="L67" s="9">
        <f>K67/Q67</f>
        <v>0.75</v>
      </c>
      <c r="M67" s="9"/>
      <c r="N67" s="12">
        <v>1</v>
      </c>
      <c r="O67" s="9">
        <f>N67/Q67</f>
        <v>0.25</v>
      </c>
      <c r="P67" s="9"/>
      <c r="Q67" s="15">
        <f>SUM(K67,N67)</f>
        <v>4</v>
      </c>
      <c r="R67"/>
      <c r="S67" s="8">
        <f t="shared" si="44"/>
        <v>10</v>
      </c>
      <c r="T67" s="9">
        <f>S67/Y67</f>
        <v>0.5</v>
      </c>
      <c r="U67" s="9"/>
      <c r="V67" s="12">
        <f t="shared" si="46"/>
        <v>10</v>
      </c>
      <c r="W67" s="9">
        <f>V67/Y67</f>
        <v>0.5</v>
      </c>
      <c r="X67" s="9"/>
      <c r="Y67" s="15">
        <f>SUM(S67,V67)</f>
        <v>20</v>
      </c>
    </row>
    <row r="68" spans="1:25" s="1" customFormat="1" ht="11.25" customHeight="1" x14ac:dyDescent="0.25">
      <c r="A68" s="3"/>
      <c r="B68" s="7" t="s">
        <v>64</v>
      </c>
      <c r="C68" s="8">
        <v>125</v>
      </c>
      <c r="D68" s="9">
        <f t="shared" si="5"/>
        <v>0.77160493827160492</v>
      </c>
      <c r="E68" s="9"/>
      <c r="F68" s="12">
        <v>37</v>
      </c>
      <c r="G68" s="9">
        <f t="shared" si="6"/>
        <v>0.22839506172839505</v>
      </c>
      <c r="H68" s="9"/>
      <c r="I68" s="15">
        <f t="shared" si="73"/>
        <v>162</v>
      </c>
      <c r="J68"/>
      <c r="K68" s="8">
        <v>8</v>
      </c>
      <c r="L68" s="9">
        <f t="shared" ref="L68:L74" si="80">K68/Q68</f>
        <v>0.61538461538461542</v>
      </c>
      <c r="M68" s="9"/>
      <c r="N68" s="12">
        <v>5</v>
      </c>
      <c r="O68" s="9">
        <f t="shared" ref="O68:O74" si="81">N68/Q68</f>
        <v>0.38461538461538464</v>
      </c>
      <c r="P68" s="9"/>
      <c r="Q68" s="15">
        <f t="shared" ref="Q68:Q75" si="82">SUM(K68,N68)</f>
        <v>13</v>
      </c>
      <c r="R68"/>
      <c r="S68" s="8">
        <f t="shared" si="44"/>
        <v>133</v>
      </c>
      <c r="T68" s="9">
        <f t="shared" ref="T68:T75" si="83">S68/Y68</f>
        <v>0.76</v>
      </c>
      <c r="U68" s="9"/>
      <c r="V68" s="12">
        <f t="shared" si="46"/>
        <v>42</v>
      </c>
      <c r="W68" s="9">
        <f t="shared" ref="W68:W75" si="84">V68/Y68</f>
        <v>0.24</v>
      </c>
      <c r="X68" s="9"/>
      <c r="Y68" s="15">
        <f t="shared" ref="Y68:Y75" si="85">SUM(S68,V68)</f>
        <v>175</v>
      </c>
    </row>
    <row r="69" spans="1:25" s="1" customFormat="1" ht="11.25" customHeight="1" x14ac:dyDescent="0.25">
      <c r="A69" s="3"/>
      <c r="B69" s="7" t="s">
        <v>65</v>
      </c>
      <c r="C69" s="8">
        <v>4</v>
      </c>
      <c r="D69" s="9">
        <f t="shared" si="5"/>
        <v>0.8</v>
      </c>
      <c r="E69" s="9"/>
      <c r="F69" s="12">
        <v>1</v>
      </c>
      <c r="G69" s="9">
        <f t="shared" si="6"/>
        <v>0.2</v>
      </c>
      <c r="H69" s="9"/>
      <c r="I69" s="15">
        <f t="shared" si="73"/>
        <v>5</v>
      </c>
      <c r="J69"/>
      <c r="K69" s="8">
        <v>3</v>
      </c>
      <c r="L69" s="9">
        <f t="shared" si="80"/>
        <v>1</v>
      </c>
      <c r="M69" s="9"/>
      <c r="N69" s="12">
        <v>0</v>
      </c>
      <c r="O69" s="9">
        <f t="shared" si="81"/>
        <v>0</v>
      </c>
      <c r="P69" s="9"/>
      <c r="Q69" s="15">
        <f t="shared" si="82"/>
        <v>3</v>
      </c>
      <c r="R69"/>
      <c r="S69" s="8">
        <f t="shared" si="44"/>
        <v>7</v>
      </c>
      <c r="T69" s="9">
        <f t="shared" si="83"/>
        <v>0.875</v>
      </c>
      <c r="U69" s="9"/>
      <c r="V69" s="12">
        <f t="shared" si="46"/>
        <v>1</v>
      </c>
      <c r="W69" s="9">
        <f t="shared" si="84"/>
        <v>0.125</v>
      </c>
      <c r="X69" s="9"/>
      <c r="Y69" s="15">
        <f t="shared" si="85"/>
        <v>8</v>
      </c>
    </row>
    <row r="70" spans="1:25" s="1" customFormat="1" ht="11.25" customHeight="1" x14ac:dyDescent="0.25">
      <c r="A70" s="3"/>
      <c r="B70" s="7" t="s">
        <v>236</v>
      </c>
      <c r="C70" s="8">
        <v>1</v>
      </c>
      <c r="D70" s="9">
        <f t="shared" ref="D70" si="86">C70/I70</f>
        <v>1</v>
      </c>
      <c r="E70" s="9"/>
      <c r="F70" s="12">
        <v>0</v>
      </c>
      <c r="G70" s="9">
        <f t="shared" ref="G70" si="87">F70/I70</f>
        <v>0</v>
      </c>
      <c r="H70" s="9"/>
      <c r="I70" s="15">
        <f t="shared" ref="I70" si="88">SUM(C70,F70)</f>
        <v>1</v>
      </c>
      <c r="J70"/>
      <c r="K70" s="8">
        <v>0</v>
      </c>
      <c r="L70" s="9">
        <v>0</v>
      </c>
      <c r="M70" s="9"/>
      <c r="N70" s="12">
        <v>0</v>
      </c>
      <c r="O70" s="9">
        <v>0</v>
      </c>
      <c r="P70" s="9"/>
      <c r="Q70" s="15">
        <f t="shared" ref="Q70" si="89">SUM(K70,N70)</f>
        <v>0</v>
      </c>
      <c r="R70"/>
      <c r="S70" s="8">
        <f t="shared" ref="S70" si="90">C70+K70</f>
        <v>1</v>
      </c>
      <c r="T70" s="9">
        <f t="shared" ref="T70" si="91">S70/Y70</f>
        <v>1</v>
      </c>
      <c r="U70" s="9"/>
      <c r="V70" s="12">
        <f t="shared" ref="V70" si="92">F70+N70</f>
        <v>0</v>
      </c>
      <c r="W70" s="9">
        <f t="shared" ref="W70" si="93">V70/Y70</f>
        <v>0</v>
      </c>
      <c r="X70" s="9"/>
      <c r="Y70" s="15">
        <f t="shared" ref="Y70" si="94">SUM(S70,V70)</f>
        <v>1</v>
      </c>
    </row>
    <row r="71" spans="1:25" s="1" customFormat="1" ht="11.25" customHeight="1" x14ac:dyDescent="0.25">
      <c r="A71" s="3"/>
      <c r="B71" s="7" t="s">
        <v>66</v>
      </c>
      <c r="C71" s="8">
        <v>12</v>
      </c>
      <c r="D71" s="9">
        <f t="shared" ref="D71:D120" si="95">C71/I71</f>
        <v>0.75</v>
      </c>
      <c r="E71" s="9"/>
      <c r="F71" s="12">
        <v>4</v>
      </c>
      <c r="G71" s="9">
        <f t="shared" ref="G71:G120" si="96">F71/I71</f>
        <v>0.25</v>
      </c>
      <c r="H71" s="9"/>
      <c r="I71" s="15">
        <f t="shared" si="73"/>
        <v>16</v>
      </c>
      <c r="J71"/>
      <c r="K71" s="8">
        <v>3</v>
      </c>
      <c r="L71" s="9">
        <f t="shared" si="80"/>
        <v>1</v>
      </c>
      <c r="M71" s="9"/>
      <c r="N71" s="12">
        <v>0</v>
      </c>
      <c r="O71" s="9">
        <f t="shared" si="81"/>
        <v>0</v>
      </c>
      <c r="P71" s="9"/>
      <c r="Q71" s="15">
        <f t="shared" si="82"/>
        <v>3</v>
      </c>
      <c r="R71"/>
      <c r="S71" s="8">
        <f t="shared" si="44"/>
        <v>15</v>
      </c>
      <c r="T71" s="9">
        <f t="shared" si="83"/>
        <v>0.78947368421052633</v>
      </c>
      <c r="U71" s="9"/>
      <c r="V71" s="12">
        <f t="shared" si="46"/>
        <v>4</v>
      </c>
      <c r="W71" s="9">
        <f t="shared" si="84"/>
        <v>0.21052631578947367</v>
      </c>
      <c r="X71" s="9"/>
      <c r="Y71" s="15">
        <f t="shared" si="85"/>
        <v>19</v>
      </c>
    </row>
    <row r="72" spans="1:25" s="1" customFormat="1" ht="11.25" customHeight="1" x14ac:dyDescent="0.25">
      <c r="A72" s="3"/>
      <c r="B72" s="7" t="s">
        <v>67</v>
      </c>
      <c r="C72" s="8">
        <v>2</v>
      </c>
      <c r="D72" s="9">
        <f t="shared" si="95"/>
        <v>1</v>
      </c>
      <c r="E72" s="9"/>
      <c r="F72" s="12">
        <v>0</v>
      </c>
      <c r="G72" s="9">
        <f t="shared" si="96"/>
        <v>0</v>
      </c>
      <c r="H72" s="9"/>
      <c r="I72" s="15">
        <f t="shared" si="73"/>
        <v>2</v>
      </c>
      <c r="J72"/>
      <c r="K72" s="8">
        <v>0</v>
      </c>
      <c r="L72" s="9">
        <v>0</v>
      </c>
      <c r="M72" s="9"/>
      <c r="N72" s="12">
        <v>0</v>
      </c>
      <c r="O72" s="9">
        <v>0</v>
      </c>
      <c r="P72" s="9"/>
      <c r="Q72" s="15">
        <f t="shared" si="82"/>
        <v>0</v>
      </c>
      <c r="R72"/>
      <c r="S72" s="8">
        <f t="shared" si="44"/>
        <v>2</v>
      </c>
      <c r="T72" s="9">
        <f t="shared" si="83"/>
        <v>1</v>
      </c>
      <c r="U72" s="9"/>
      <c r="V72" s="12">
        <f t="shared" si="46"/>
        <v>0</v>
      </c>
      <c r="W72" s="9">
        <f t="shared" si="84"/>
        <v>0</v>
      </c>
      <c r="X72" s="9"/>
      <c r="Y72" s="15">
        <f t="shared" si="85"/>
        <v>2</v>
      </c>
    </row>
    <row r="73" spans="1:25" s="1" customFormat="1" ht="11.25" customHeight="1" x14ac:dyDescent="0.25">
      <c r="A73" s="3"/>
      <c r="B73" s="7" t="s">
        <v>234</v>
      </c>
      <c r="C73" s="8">
        <v>0</v>
      </c>
      <c r="D73" s="9">
        <v>0</v>
      </c>
      <c r="E73" s="9"/>
      <c r="F73" s="12">
        <v>0</v>
      </c>
      <c r="G73" s="9">
        <v>0</v>
      </c>
      <c r="H73" s="9"/>
      <c r="I73" s="15">
        <f t="shared" ref="I73" si="97">SUM(C73,F73)</f>
        <v>0</v>
      </c>
      <c r="J73"/>
      <c r="K73" s="8">
        <v>0</v>
      </c>
      <c r="L73" s="9">
        <f t="shared" ref="L73" si="98">K73/Q73</f>
        <v>0</v>
      </c>
      <c r="M73" s="9"/>
      <c r="N73" s="12">
        <v>1</v>
      </c>
      <c r="O73" s="9">
        <f t="shared" ref="O73" si="99">N73/Q73</f>
        <v>1</v>
      </c>
      <c r="P73" s="9"/>
      <c r="Q73" s="15">
        <f t="shared" ref="Q73" si="100">SUM(K73,N73)</f>
        <v>1</v>
      </c>
      <c r="R73"/>
      <c r="S73" s="8">
        <f t="shared" ref="S73" si="101">C73+K73</f>
        <v>0</v>
      </c>
      <c r="T73" s="9">
        <f t="shared" ref="T73" si="102">S73/Y73</f>
        <v>0</v>
      </c>
      <c r="U73" s="9"/>
      <c r="V73" s="12">
        <f t="shared" ref="V73" si="103">F73+N73</f>
        <v>1</v>
      </c>
      <c r="W73" s="9">
        <f t="shared" ref="W73" si="104">V73/Y73</f>
        <v>1</v>
      </c>
      <c r="X73" s="9"/>
      <c r="Y73" s="15">
        <f t="shared" ref="Y73" si="105">SUM(S73,V73)</f>
        <v>1</v>
      </c>
    </row>
    <row r="74" spans="1:25" s="1" customFormat="1" ht="11.25" customHeight="1" x14ac:dyDescent="0.25">
      <c r="A74" s="3"/>
      <c r="B74" s="7" t="s">
        <v>173</v>
      </c>
      <c r="C74" s="8">
        <v>6</v>
      </c>
      <c r="D74" s="9">
        <f t="shared" si="95"/>
        <v>1</v>
      </c>
      <c r="E74" s="9"/>
      <c r="F74" s="12">
        <v>0</v>
      </c>
      <c r="G74" s="9">
        <f t="shared" si="96"/>
        <v>0</v>
      </c>
      <c r="H74" s="9"/>
      <c r="I74" s="15">
        <f t="shared" si="73"/>
        <v>6</v>
      </c>
      <c r="J74"/>
      <c r="K74" s="8">
        <v>2</v>
      </c>
      <c r="L74" s="9">
        <f t="shared" si="80"/>
        <v>1</v>
      </c>
      <c r="M74" s="9"/>
      <c r="N74" s="12">
        <v>0</v>
      </c>
      <c r="O74" s="9">
        <f t="shared" si="81"/>
        <v>0</v>
      </c>
      <c r="P74" s="9"/>
      <c r="Q74" s="15">
        <f t="shared" si="82"/>
        <v>2</v>
      </c>
      <c r="R74"/>
      <c r="S74" s="8">
        <f t="shared" si="44"/>
        <v>8</v>
      </c>
      <c r="T74" s="9">
        <f t="shared" si="83"/>
        <v>1</v>
      </c>
      <c r="U74" s="9"/>
      <c r="V74" s="12">
        <f t="shared" si="46"/>
        <v>0</v>
      </c>
      <c r="W74" s="9">
        <f t="shared" si="84"/>
        <v>0</v>
      </c>
      <c r="X74" s="9"/>
      <c r="Y74" s="15">
        <f t="shared" si="85"/>
        <v>8</v>
      </c>
    </row>
    <row r="75" spans="1:25" s="1" customFormat="1" ht="11.25" customHeight="1" x14ac:dyDescent="0.25">
      <c r="A75" s="3"/>
      <c r="B75" s="7" t="s">
        <v>208</v>
      </c>
      <c r="C75" s="8">
        <v>2</v>
      </c>
      <c r="D75" s="9">
        <f t="shared" si="95"/>
        <v>0.33333333333333331</v>
      </c>
      <c r="E75" s="9"/>
      <c r="F75" s="12">
        <v>4</v>
      </c>
      <c r="G75" s="9">
        <f t="shared" si="96"/>
        <v>0.66666666666666663</v>
      </c>
      <c r="H75" s="9"/>
      <c r="I75" s="15">
        <f t="shared" si="73"/>
        <v>6</v>
      </c>
      <c r="J75"/>
      <c r="K75" s="8">
        <v>0</v>
      </c>
      <c r="L75" s="9">
        <v>0</v>
      </c>
      <c r="M75" s="9"/>
      <c r="N75" s="12">
        <v>0</v>
      </c>
      <c r="O75" s="9">
        <v>0</v>
      </c>
      <c r="P75" s="9"/>
      <c r="Q75" s="15">
        <f t="shared" si="82"/>
        <v>0</v>
      </c>
      <c r="R75"/>
      <c r="S75" s="8">
        <f t="shared" si="44"/>
        <v>2</v>
      </c>
      <c r="T75" s="9">
        <f t="shared" si="83"/>
        <v>0.33333333333333331</v>
      </c>
      <c r="U75" s="9"/>
      <c r="V75" s="12">
        <f t="shared" si="46"/>
        <v>4</v>
      </c>
      <c r="W75" s="9">
        <f t="shared" si="84"/>
        <v>0.66666666666666663</v>
      </c>
      <c r="X75" s="9"/>
      <c r="Y75" s="15">
        <f t="shared" si="85"/>
        <v>6</v>
      </c>
    </row>
    <row r="76" spans="1:25" s="1" customFormat="1" ht="11.25" customHeight="1" x14ac:dyDescent="0.25">
      <c r="A76" s="3"/>
      <c r="B76" s="3" t="s">
        <v>69</v>
      </c>
      <c r="C76" s="8"/>
      <c r="D76" s="9"/>
      <c r="E76" s="9"/>
      <c r="F76" s="12"/>
      <c r="G76" s="9"/>
      <c r="H76" s="9"/>
      <c r="I76" s="15"/>
      <c r="J76"/>
      <c r="K76" s="8"/>
      <c r="L76" s="9"/>
      <c r="M76" s="9"/>
      <c r="N76" s="12"/>
      <c r="O76" s="9"/>
      <c r="P76" s="9"/>
      <c r="Q76" s="15"/>
      <c r="R76"/>
      <c r="S76" s="8"/>
      <c r="T76" s="9"/>
      <c r="U76" s="9"/>
      <c r="V76" s="12"/>
      <c r="W76" s="9"/>
      <c r="X76" s="9"/>
      <c r="Y76" s="15"/>
    </row>
    <row r="77" spans="1:25" s="1" customFormat="1" ht="11.25" customHeight="1" x14ac:dyDescent="0.25">
      <c r="A77" s="3"/>
      <c r="B77" s="7" t="s">
        <v>44</v>
      </c>
      <c r="C77" s="8">
        <v>7</v>
      </c>
      <c r="D77" s="9">
        <f t="shared" si="95"/>
        <v>0.77777777777777779</v>
      </c>
      <c r="E77" s="9"/>
      <c r="F77" s="12">
        <v>2</v>
      </c>
      <c r="G77" s="9">
        <f t="shared" si="96"/>
        <v>0.22222222222222221</v>
      </c>
      <c r="H77" s="9"/>
      <c r="I77" s="15">
        <f t="shared" si="73"/>
        <v>9</v>
      </c>
      <c r="J77"/>
      <c r="K77" s="8">
        <v>0</v>
      </c>
      <c r="L77" s="9">
        <v>0</v>
      </c>
      <c r="M77" s="9"/>
      <c r="N77" s="12">
        <v>0</v>
      </c>
      <c r="O77" s="9">
        <v>0</v>
      </c>
      <c r="P77" s="9"/>
      <c r="Q77" s="35">
        <f>SUM(K77,N77)</f>
        <v>0</v>
      </c>
      <c r="R77"/>
      <c r="S77" s="8">
        <f t="shared" si="44"/>
        <v>7</v>
      </c>
      <c r="T77" s="9">
        <f t="shared" ref="T77:T82" si="106">S77/Y77</f>
        <v>0.77777777777777779</v>
      </c>
      <c r="U77" s="9"/>
      <c r="V77" s="12">
        <f t="shared" si="46"/>
        <v>2</v>
      </c>
      <c r="W77" s="9">
        <f t="shared" ref="W77:W82" si="107">V77/Y77</f>
        <v>0.22222222222222221</v>
      </c>
      <c r="X77" s="9"/>
      <c r="Y77" s="15">
        <f t="shared" ref="Y77:Y82" si="108">SUM(S77,V77)</f>
        <v>9</v>
      </c>
    </row>
    <row r="78" spans="1:25" s="1" customFormat="1" ht="11.25" customHeight="1" x14ac:dyDescent="0.25">
      <c r="A78" s="3"/>
      <c r="B78" s="7" t="s">
        <v>47</v>
      </c>
      <c r="C78" s="8">
        <v>1</v>
      </c>
      <c r="D78" s="9">
        <f t="shared" si="95"/>
        <v>0.33333333333333331</v>
      </c>
      <c r="E78" s="9"/>
      <c r="F78" s="12">
        <v>2</v>
      </c>
      <c r="G78" s="9">
        <f t="shared" si="96"/>
        <v>0.66666666666666663</v>
      </c>
      <c r="H78" s="9"/>
      <c r="I78" s="15">
        <f t="shared" si="73"/>
        <v>3</v>
      </c>
      <c r="J78"/>
      <c r="K78" s="8">
        <v>0</v>
      </c>
      <c r="L78" s="9">
        <v>0</v>
      </c>
      <c r="M78" s="9"/>
      <c r="N78" s="12">
        <v>0</v>
      </c>
      <c r="O78" s="9">
        <v>0</v>
      </c>
      <c r="P78" s="9"/>
      <c r="Q78" s="15">
        <f t="shared" ref="Q78:Q82" si="109">SUM(K78,N78)</f>
        <v>0</v>
      </c>
      <c r="R78"/>
      <c r="S78" s="8">
        <f t="shared" si="44"/>
        <v>1</v>
      </c>
      <c r="T78" s="9">
        <f t="shared" si="106"/>
        <v>0.33333333333333331</v>
      </c>
      <c r="U78" s="9"/>
      <c r="V78" s="12">
        <f t="shared" si="46"/>
        <v>2</v>
      </c>
      <c r="W78" s="9">
        <f t="shared" si="107"/>
        <v>0.66666666666666663</v>
      </c>
      <c r="X78" s="9"/>
      <c r="Y78" s="15">
        <f t="shared" si="108"/>
        <v>3</v>
      </c>
    </row>
    <row r="79" spans="1:25" s="1" customFormat="1" ht="11.25" customHeight="1" x14ac:dyDescent="0.25">
      <c r="A79" s="3"/>
      <c r="B79" s="7" t="s">
        <v>49</v>
      </c>
      <c r="C79" s="8">
        <v>1</v>
      </c>
      <c r="D79" s="9">
        <f t="shared" si="95"/>
        <v>0.5</v>
      </c>
      <c r="E79" s="9"/>
      <c r="F79" s="12">
        <v>1</v>
      </c>
      <c r="G79" s="9">
        <f t="shared" si="96"/>
        <v>0.5</v>
      </c>
      <c r="H79" s="9"/>
      <c r="I79" s="15">
        <f t="shared" si="73"/>
        <v>2</v>
      </c>
      <c r="J79"/>
      <c r="K79" s="8">
        <v>0</v>
      </c>
      <c r="L79" s="9">
        <v>0</v>
      </c>
      <c r="M79" s="9"/>
      <c r="N79" s="12">
        <v>0</v>
      </c>
      <c r="O79" s="9">
        <v>0</v>
      </c>
      <c r="P79" s="9"/>
      <c r="Q79" s="15">
        <f t="shared" si="109"/>
        <v>0</v>
      </c>
      <c r="R79"/>
      <c r="S79" s="8">
        <f t="shared" si="44"/>
        <v>1</v>
      </c>
      <c r="T79" s="9">
        <f t="shared" si="106"/>
        <v>0.5</v>
      </c>
      <c r="U79" s="9"/>
      <c r="V79" s="12">
        <f t="shared" si="46"/>
        <v>1</v>
      </c>
      <c r="W79" s="9">
        <f t="shared" si="107"/>
        <v>0.5</v>
      </c>
      <c r="X79" s="9"/>
      <c r="Y79" s="15">
        <f t="shared" si="108"/>
        <v>2</v>
      </c>
    </row>
    <row r="80" spans="1:25" s="1" customFormat="1" ht="11.25" customHeight="1" x14ac:dyDescent="0.25">
      <c r="A80" s="3"/>
      <c r="B80" s="7" t="s">
        <v>50</v>
      </c>
      <c r="C80" s="8">
        <v>2</v>
      </c>
      <c r="D80" s="9">
        <f t="shared" si="95"/>
        <v>0.22222222222222221</v>
      </c>
      <c r="E80" s="9"/>
      <c r="F80" s="12">
        <v>7</v>
      </c>
      <c r="G80" s="9">
        <f t="shared" si="96"/>
        <v>0.77777777777777779</v>
      </c>
      <c r="H80" s="9"/>
      <c r="I80" s="15">
        <f t="shared" si="73"/>
        <v>9</v>
      </c>
      <c r="J80"/>
      <c r="K80" s="8">
        <v>0</v>
      </c>
      <c r="L80" s="9">
        <v>0</v>
      </c>
      <c r="M80" s="9"/>
      <c r="N80" s="12">
        <v>0</v>
      </c>
      <c r="O80" s="9">
        <v>0</v>
      </c>
      <c r="P80" s="9"/>
      <c r="Q80" s="15">
        <f t="shared" si="109"/>
        <v>0</v>
      </c>
      <c r="R80"/>
      <c r="S80" s="8">
        <f t="shared" si="44"/>
        <v>2</v>
      </c>
      <c r="T80" s="9">
        <f t="shared" si="106"/>
        <v>0.22222222222222221</v>
      </c>
      <c r="U80" s="9"/>
      <c r="V80" s="12">
        <f t="shared" si="46"/>
        <v>7</v>
      </c>
      <c r="W80" s="9">
        <f t="shared" si="107"/>
        <v>0.77777777777777779</v>
      </c>
      <c r="X80" s="9"/>
      <c r="Y80" s="15">
        <f t="shared" si="108"/>
        <v>9</v>
      </c>
    </row>
    <row r="81" spans="1:25" s="1" customFormat="1" ht="11.25" customHeight="1" x14ac:dyDescent="0.25">
      <c r="A81" s="3"/>
      <c r="B81" s="7" t="s">
        <v>51</v>
      </c>
      <c r="C81" s="8">
        <v>5</v>
      </c>
      <c r="D81" s="9">
        <f t="shared" si="95"/>
        <v>0.83333333333333337</v>
      </c>
      <c r="E81" s="9"/>
      <c r="F81" s="12">
        <v>1</v>
      </c>
      <c r="G81" s="9">
        <f t="shared" si="96"/>
        <v>0.16666666666666666</v>
      </c>
      <c r="H81" s="9"/>
      <c r="I81" s="15">
        <f t="shared" si="73"/>
        <v>6</v>
      </c>
      <c r="J81"/>
      <c r="K81" s="8">
        <v>0</v>
      </c>
      <c r="L81" s="9">
        <v>0</v>
      </c>
      <c r="M81" s="9"/>
      <c r="N81" s="12">
        <v>0</v>
      </c>
      <c r="O81" s="9">
        <v>0</v>
      </c>
      <c r="P81" s="9"/>
      <c r="Q81" s="15">
        <f t="shared" si="109"/>
        <v>0</v>
      </c>
      <c r="R81"/>
      <c r="S81" s="8">
        <f t="shared" si="44"/>
        <v>5</v>
      </c>
      <c r="T81" s="9">
        <f t="shared" si="106"/>
        <v>0.83333333333333337</v>
      </c>
      <c r="U81" s="9"/>
      <c r="V81" s="12">
        <f t="shared" si="46"/>
        <v>1</v>
      </c>
      <c r="W81" s="9">
        <f t="shared" si="107"/>
        <v>0.16666666666666666</v>
      </c>
      <c r="X81" s="9"/>
      <c r="Y81" s="15">
        <f t="shared" si="108"/>
        <v>6</v>
      </c>
    </row>
    <row r="82" spans="1:25" s="1" customFormat="1" ht="11.25" customHeight="1" x14ac:dyDescent="0.25">
      <c r="A82" s="3"/>
      <c r="B82" s="7" t="s">
        <v>52</v>
      </c>
      <c r="C82" s="8">
        <v>1</v>
      </c>
      <c r="D82" s="9">
        <f t="shared" si="95"/>
        <v>0.2</v>
      </c>
      <c r="E82" s="9"/>
      <c r="F82" s="12">
        <v>4</v>
      </c>
      <c r="G82" s="9">
        <f t="shared" si="96"/>
        <v>0.8</v>
      </c>
      <c r="H82" s="9"/>
      <c r="I82" s="15">
        <f t="shared" si="73"/>
        <v>5</v>
      </c>
      <c r="J82"/>
      <c r="K82" s="8">
        <v>0</v>
      </c>
      <c r="L82" s="9">
        <f t="shared" ref="L82" si="110">K82/Q82</f>
        <v>0</v>
      </c>
      <c r="M82" s="9"/>
      <c r="N82" s="12">
        <v>1</v>
      </c>
      <c r="O82" s="9">
        <f t="shared" ref="O82" si="111">N82/Q82</f>
        <v>1</v>
      </c>
      <c r="P82" s="9"/>
      <c r="Q82" s="15">
        <f t="shared" si="109"/>
        <v>1</v>
      </c>
      <c r="R82"/>
      <c r="S82" s="8">
        <f t="shared" si="44"/>
        <v>1</v>
      </c>
      <c r="T82" s="9">
        <f t="shared" si="106"/>
        <v>0.16666666666666666</v>
      </c>
      <c r="U82" s="9"/>
      <c r="V82" s="12">
        <f t="shared" si="46"/>
        <v>5</v>
      </c>
      <c r="W82" s="9">
        <f t="shared" si="107"/>
        <v>0.83333333333333337</v>
      </c>
      <c r="X82" s="9"/>
      <c r="Y82" s="15">
        <f t="shared" si="108"/>
        <v>6</v>
      </c>
    </row>
    <row r="83" spans="1:25" s="1" customFormat="1" ht="11.25" customHeight="1" x14ac:dyDescent="0.25">
      <c r="A83" s="3"/>
      <c r="B83" s="7" t="s">
        <v>56</v>
      </c>
      <c r="C83" s="8">
        <v>1</v>
      </c>
      <c r="D83" s="9">
        <f>C83/I83</f>
        <v>0.2</v>
      </c>
      <c r="E83" s="9"/>
      <c r="F83" s="12">
        <v>4</v>
      </c>
      <c r="G83" s="9">
        <f>F83/I83</f>
        <v>0.8</v>
      </c>
      <c r="H83" s="9"/>
      <c r="I83" s="15">
        <f>SUM(C83,F83)</f>
        <v>5</v>
      </c>
      <c r="J83"/>
      <c r="K83" s="8">
        <v>0</v>
      </c>
      <c r="L83" s="9">
        <v>0</v>
      </c>
      <c r="M83" s="9"/>
      <c r="N83" s="12">
        <v>0</v>
      </c>
      <c r="O83" s="9">
        <v>0</v>
      </c>
      <c r="P83" s="9"/>
      <c r="Q83" s="15">
        <f>SUM(K83,N83)</f>
        <v>0</v>
      </c>
      <c r="R83"/>
      <c r="S83" s="8">
        <f t="shared" si="44"/>
        <v>1</v>
      </c>
      <c r="T83" s="9">
        <f>S83/Y83</f>
        <v>0.2</v>
      </c>
      <c r="U83" s="9"/>
      <c r="V83" s="12">
        <f t="shared" si="46"/>
        <v>4</v>
      </c>
      <c r="W83" s="9">
        <f>V83/Y83</f>
        <v>0.8</v>
      </c>
      <c r="X83" s="9"/>
      <c r="Y83" s="15">
        <f>SUM(S83,V83)</f>
        <v>5</v>
      </c>
    </row>
    <row r="84" spans="1:25" s="1" customFormat="1" ht="11.25" customHeight="1" x14ac:dyDescent="0.25">
      <c r="A84" s="3"/>
      <c r="B84" s="7" t="s">
        <v>57</v>
      </c>
      <c r="C84" s="8">
        <v>3</v>
      </c>
      <c r="D84" s="9">
        <f>C84/I84</f>
        <v>0.5</v>
      </c>
      <c r="E84" s="9"/>
      <c r="F84" s="12">
        <v>3</v>
      </c>
      <c r="G84" s="9">
        <f>F84/I84</f>
        <v>0.5</v>
      </c>
      <c r="H84" s="9"/>
      <c r="I84" s="15">
        <f>SUM(C84,F84)</f>
        <v>6</v>
      </c>
      <c r="J84"/>
      <c r="K84" s="8">
        <v>0</v>
      </c>
      <c r="L84" s="9">
        <f>K84/Q84</f>
        <v>0</v>
      </c>
      <c r="M84" s="9"/>
      <c r="N84" s="12">
        <v>1</v>
      </c>
      <c r="O84" s="9">
        <f>N84/Q84</f>
        <v>1</v>
      </c>
      <c r="P84" s="9"/>
      <c r="Q84" s="15">
        <f>SUM(K84,N84)</f>
        <v>1</v>
      </c>
      <c r="R84"/>
      <c r="S84" s="8">
        <f t="shared" si="44"/>
        <v>3</v>
      </c>
      <c r="T84" s="9">
        <f>S84/Y84</f>
        <v>0.42857142857142855</v>
      </c>
      <c r="U84" s="9"/>
      <c r="V84" s="12">
        <f t="shared" si="46"/>
        <v>4</v>
      </c>
      <c r="W84" s="9">
        <f>V84/Y84</f>
        <v>0.5714285714285714</v>
      </c>
      <c r="X84" s="9"/>
      <c r="Y84" s="15">
        <f>SUM(S84,V84)</f>
        <v>7</v>
      </c>
    </row>
    <row r="85" spans="1:25" s="1" customFormat="1" ht="11.25" customHeight="1" x14ac:dyDescent="0.25">
      <c r="A85" s="3"/>
      <c r="B85" s="7" t="s">
        <v>58</v>
      </c>
      <c r="C85" s="8">
        <v>3</v>
      </c>
      <c r="D85" s="9">
        <f t="shared" si="95"/>
        <v>1</v>
      </c>
      <c r="E85" s="9"/>
      <c r="F85" s="12">
        <v>0</v>
      </c>
      <c r="G85" s="9">
        <f t="shared" si="96"/>
        <v>0</v>
      </c>
      <c r="H85" s="9"/>
      <c r="I85" s="15">
        <f t="shared" si="73"/>
        <v>3</v>
      </c>
      <c r="J85"/>
      <c r="K85" s="8">
        <v>0</v>
      </c>
      <c r="L85" s="9">
        <v>0</v>
      </c>
      <c r="M85" s="9"/>
      <c r="N85" s="12">
        <v>0</v>
      </c>
      <c r="O85" s="9">
        <v>0</v>
      </c>
      <c r="P85" s="9"/>
      <c r="Q85" s="15">
        <f t="shared" ref="Q85:Q91" si="112">SUM(K85,N85)</f>
        <v>0</v>
      </c>
      <c r="R85"/>
      <c r="S85" s="8">
        <f t="shared" si="44"/>
        <v>3</v>
      </c>
      <c r="T85" s="9">
        <f t="shared" ref="T85:T91" si="113">S85/Y85</f>
        <v>1</v>
      </c>
      <c r="U85" s="9"/>
      <c r="V85" s="12">
        <f t="shared" si="46"/>
        <v>0</v>
      </c>
      <c r="W85" s="9">
        <f t="shared" ref="W85:W91" si="114">V85/Y85</f>
        <v>0</v>
      </c>
      <c r="X85" s="9"/>
      <c r="Y85" s="15">
        <f t="shared" ref="Y85:Y91" si="115">SUM(S85,V85)</f>
        <v>3</v>
      </c>
    </row>
    <row r="86" spans="1:25" s="1" customFormat="1" ht="11.25" customHeight="1" x14ac:dyDescent="0.25">
      <c r="A86" s="3"/>
      <c r="B86" s="7" t="s">
        <v>59</v>
      </c>
      <c r="C86" s="12">
        <v>5</v>
      </c>
      <c r="D86" s="9">
        <f t="shared" si="95"/>
        <v>0.55555555555555558</v>
      </c>
      <c r="E86" s="9"/>
      <c r="F86" s="29">
        <v>4</v>
      </c>
      <c r="G86" s="9">
        <f t="shared" si="96"/>
        <v>0.44444444444444442</v>
      </c>
      <c r="H86" s="9"/>
      <c r="I86" s="15">
        <f t="shared" si="73"/>
        <v>9</v>
      </c>
      <c r="J86"/>
      <c r="K86" s="12">
        <v>1</v>
      </c>
      <c r="L86" s="9">
        <f t="shared" ref="L86:L90" si="116">K86/Q86</f>
        <v>1</v>
      </c>
      <c r="M86" s="9"/>
      <c r="N86" s="29">
        <v>0</v>
      </c>
      <c r="O86" s="9">
        <f t="shared" ref="O86:O90" si="117">N86/Q86</f>
        <v>0</v>
      </c>
      <c r="P86" s="9"/>
      <c r="Q86" s="15">
        <f t="shared" si="112"/>
        <v>1</v>
      </c>
      <c r="R86"/>
      <c r="S86" s="8">
        <f t="shared" si="44"/>
        <v>6</v>
      </c>
      <c r="T86" s="9">
        <f t="shared" si="113"/>
        <v>0.6</v>
      </c>
      <c r="U86" s="9"/>
      <c r="V86" s="12">
        <f t="shared" si="46"/>
        <v>4</v>
      </c>
      <c r="W86" s="9">
        <f t="shared" si="114"/>
        <v>0.4</v>
      </c>
      <c r="X86" s="9"/>
      <c r="Y86" s="15">
        <f t="shared" si="115"/>
        <v>10</v>
      </c>
    </row>
    <row r="87" spans="1:25" s="1" customFormat="1" ht="11.25" customHeight="1" x14ac:dyDescent="0.25">
      <c r="A87" s="3"/>
      <c r="B87" s="7" t="s">
        <v>217</v>
      </c>
      <c r="C87" s="8">
        <v>1</v>
      </c>
      <c r="D87" s="9">
        <f>C87/I87</f>
        <v>1</v>
      </c>
      <c r="E87" s="9"/>
      <c r="F87" s="12">
        <v>0</v>
      </c>
      <c r="G87" s="9">
        <f>F87/I87</f>
        <v>0</v>
      </c>
      <c r="H87" s="9"/>
      <c r="I87" s="15">
        <f>SUM(C87,F87)</f>
        <v>1</v>
      </c>
      <c r="J87"/>
      <c r="K87" s="8">
        <v>0</v>
      </c>
      <c r="L87" s="9">
        <v>0</v>
      </c>
      <c r="M87" s="9"/>
      <c r="N87" s="12">
        <v>0</v>
      </c>
      <c r="O87" s="9">
        <v>0</v>
      </c>
      <c r="P87" s="9"/>
      <c r="Q87" s="15">
        <f>SUM(K87,N87)</f>
        <v>0</v>
      </c>
      <c r="R87"/>
      <c r="S87" s="8">
        <f t="shared" ref="S87" si="118">C87+K87</f>
        <v>1</v>
      </c>
      <c r="T87" s="9">
        <f>S87/Y87</f>
        <v>1</v>
      </c>
      <c r="U87" s="9"/>
      <c r="V87" s="12">
        <f t="shared" ref="V87" si="119">F87+N87</f>
        <v>0</v>
      </c>
      <c r="W87" s="9">
        <f>V87/Y87</f>
        <v>0</v>
      </c>
      <c r="X87" s="9"/>
      <c r="Y87" s="15">
        <f>SUM(S87,V87)</f>
        <v>1</v>
      </c>
    </row>
    <row r="88" spans="1:25" s="1" customFormat="1" ht="11.25" customHeight="1" x14ac:dyDescent="0.25">
      <c r="A88" s="3"/>
      <c r="B88" s="7" t="s">
        <v>61</v>
      </c>
      <c r="C88" s="12">
        <v>1</v>
      </c>
      <c r="D88" s="9">
        <f t="shared" ref="D88" si="120">C88/I88</f>
        <v>1</v>
      </c>
      <c r="E88" s="9"/>
      <c r="F88" s="29">
        <v>0</v>
      </c>
      <c r="G88" s="9">
        <f t="shared" ref="G88" si="121">F88/I88</f>
        <v>0</v>
      </c>
      <c r="H88" s="9"/>
      <c r="I88" s="15">
        <f t="shared" ref="I88" si="122">SUM(C88,F88)</f>
        <v>1</v>
      </c>
      <c r="J88"/>
      <c r="K88" s="12">
        <v>1</v>
      </c>
      <c r="L88" s="9">
        <f t="shared" ref="L88" si="123">K88/Q88</f>
        <v>1</v>
      </c>
      <c r="M88" s="9"/>
      <c r="N88" s="29">
        <v>0</v>
      </c>
      <c r="O88" s="9">
        <f t="shared" ref="O88" si="124">N88/Q88</f>
        <v>0</v>
      </c>
      <c r="P88" s="9"/>
      <c r="Q88" s="15">
        <f t="shared" ref="Q88" si="125">SUM(K88,N88)</f>
        <v>1</v>
      </c>
      <c r="R88"/>
      <c r="S88" s="8">
        <f t="shared" ref="S88" si="126">C88+K88</f>
        <v>2</v>
      </c>
      <c r="T88" s="9">
        <f t="shared" ref="T88" si="127">S88/Y88</f>
        <v>1</v>
      </c>
      <c r="U88" s="9"/>
      <c r="V88" s="12">
        <f t="shared" ref="V88" si="128">F88+N88</f>
        <v>0</v>
      </c>
      <c r="W88" s="9">
        <f t="shared" ref="W88" si="129">V88/Y88</f>
        <v>0</v>
      </c>
      <c r="X88" s="9"/>
      <c r="Y88" s="15">
        <f t="shared" ref="Y88" si="130">SUM(S88,V88)</f>
        <v>2</v>
      </c>
    </row>
    <row r="89" spans="1:25" s="1" customFormat="1" ht="11.25" customHeight="1" x14ac:dyDescent="0.25">
      <c r="A89" s="3"/>
      <c r="B89" s="7" t="s">
        <v>63</v>
      </c>
      <c r="C89" s="8">
        <v>4</v>
      </c>
      <c r="D89" s="9">
        <f t="shared" si="95"/>
        <v>0.66666666666666663</v>
      </c>
      <c r="E89" s="9"/>
      <c r="F89" s="12">
        <v>2</v>
      </c>
      <c r="G89" s="9">
        <f t="shared" si="96"/>
        <v>0.33333333333333331</v>
      </c>
      <c r="H89" s="9"/>
      <c r="I89" s="15">
        <f t="shared" si="73"/>
        <v>6</v>
      </c>
      <c r="J89"/>
      <c r="K89" s="8">
        <v>0</v>
      </c>
      <c r="L89" s="9">
        <v>0</v>
      </c>
      <c r="M89" s="9"/>
      <c r="N89" s="12">
        <v>0</v>
      </c>
      <c r="O89" s="9">
        <v>0</v>
      </c>
      <c r="P89" s="9"/>
      <c r="Q89" s="15">
        <f t="shared" si="112"/>
        <v>0</v>
      </c>
      <c r="R89"/>
      <c r="S89" s="8">
        <f t="shared" si="44"/>
        <v>4</v>
      </c>
      <c r="T89" s="9">
        <f t="shared" si="113"/>
        <v>0.66666666666666663</v>
      </c>
      <c r="U89" s="9"/>
      <c r="V89" s="12">
        <f t="shared" si="46"/>
        <v>2</v>
      </c>
      <c r="W89" s="9">
        <f t="shared" si="114"/>
        <v>0.33333333333333331</v>
      </c>
      <c r="X89" s="9"/>
      <c r="Y89" s="15">
        <f t="shared" si="115"/>
        <v>6</v>
      </c>
    </row>
    <row r="90" spans="1:25" s="1" customFormat="1" ht="11.25" customHeight="1" x14ac:dyDescent="0.25">
      <c r="A90" s="3"/>
      <c r="B90" s="7" t="s">
        <v>64</v>
      </c>
      <c r="C90" s="8">
        <v>40</v>
      </c>
      <c r="D90" s="9">
        <f t="shared" si="95"/>
        <v>0.78431372549019607</v>
      </c>
      <c r="E90" s="9"/>
      <c r="F90" s="12">
        <v>11</v>
      </c>
      <c r="G90" s="9">
        <f t="shared" si="96"/>
        <v>0.21568627450980393</v>
      </c>
      <c r="H90" s="9"/>
      <c r="I90" s="15">
        <f t="shared" si="73"/>
        <v>51</v>
      </c>
      <c r="J90"/>
      <c r="K90" s="8">
        <v>2</v>
      </c>
      <c r="L90" s="9">
        <f t="shared" si="116"/>
        <v>1</v>
      </c>
      <c r="M90" s="9"/>
      <c r="N90" s="12">
        <v>0</v>
      </c>
      <c r="O90" s="9">
        <f t="shared" si="117"/>
        <v>0</v>
      </c>
      <c r="P90" s="9"/>
      <c r="Q90" s="15">
        <f t="shared" si="112"/>
        <v>2</v>
      </c>
      <c r="R90"/>
      <c r="S90" s="8">
        <f t="shared" si="44"/>
        <v>42</v>
      </c>
      <c r="T90" s="9">
        <f t="shared" si="113"/>
        <v>0.79245283018867929</v>
      </c>
      <c r="U90" s="9"/>
      <c r="V90" s="12">
        <f t="shared" si="46"/>
        <v>11</v>
      </c>
      <c r="W90" s="9">
        <f t="shared" si="114"/>
        <v>0.20754716981132076</v>
      </c>
      <c r="X90" s="9"/>
      <c r="Y90" s="15">
        <f t="shared" si="115"/>
        <v>53</v>
      </c>
    </row>
    <row r="91" spans="1:25" s="1" customFormat="1" ht="11.25" customHeight="1" x14ac:dyDescent="0.25">
      <c r="A91" s="3"/>
      <c r="B91" s="7" t="s">
        <v>234</v>
      </c>
      <c r="C91" s="8">
        <v>1</v>
      </c>
      <c r="D91" s="9">
        <f t="shared" si="95"/>
        <v>1</v>
      </c>
      <c r="E91" s="9"/>
      <c r="F91" s="12">
        <v>0</v>
      </c>
      <c r="G91" s="9">
        <f t="shared" si="96"/>
        <v>0</v>
      </c>
      <c r="H91" s="9"/>
      <c r="I91" s="15">
        <f t="shared" si="73"/>
        <v>1</v>
      </c>
      <c r="J91"/>
      <c r="K91" s="8">
        <v>0</v>
      </c>
      <c r="L91" s="9">
        <v>0</v>
      </c>
      <c r="M91" s="9"/>
      <c r="N91" s="12">
        <v>0</v>
      </c>
      <c r="O91" s="9">
        <v>0</v>
      </c>
      <c r="P91" s="9"/>
      <c r="Q91" s="15">
        <f t="shared" si="112"/>
        <v>0</v>
      </c>
      <c r="R91"/>
      <c r="S91" s="8">
        <f t="shared" si="44"/>
        <v>1</v>
      </c>
      <c r="T91" s="9">
        <f t="shared" si="113"/>
        <v>1</v>
      </c>
      <c r="U91" s="9"/>
      <c r="V91" s="12">
        <f t="shared" si="46"/>
        <v>0</v>
      </c>
      <c r="W91" s="9">
        <f t="shared" si="114"/>
        <v>0</v>
      </c>
      <c r="X91" s="9"/>
      <c r="Y91" s="15">
        <f t="shared" si="115"/>
        <v>1</v>
      </c>
    </row>
    <row r="92" spans="1:25" s="1" customFormat="1" ht="11.25" customHeight="1" x14ac:dyDescent="0.25">
      <c r="A92" s="3"/>
      <c r="B92" s="3" t="s">
        <v>70</v>
      </c>
      <c r="C92" s="8"/>
      <c r="D92" s="9"/>
      <c r="E92" s="9"/>
      <c r="F92" s="12"/>
      <c r="G92" s="9"/>
      <c r="H92" s="9"/>
      <c r="I92" s="15"/>
      <c r="J92"/>
      <c r="K92" s="8"/>
      <c r="L92" s="9"/>
      <c r="M92" s="9"/>
      <c r="N92" s="12"/>
      <c r="O92" s="9"/>
      <c r="P92" s="9"/>
      <c r="Q92" s="15"/>
      <c r="R92"/>
      <c r="S92" s="8"/>
      <c r="T92" s="9"/>
      <c r="U92" s="9"/>
      <c r="V92" s="12"/>
      <c r="W92" s="9"/>
      <c r="X92" s="9"/>
      <c r="Y92" s="15"/>
    </row>
    <row r="93" spans="1:25" s="1" customFormat="1" ht="11.25" customHeight="1" x14ac:dyDescent="0.25">
      <c r="A93" s="3"/>
      <c r="B93" s="7" t="s">
        <v>50</v>
      </c>
      <c r="C93" s="8">
        <v>4</v>
      </c>
      <c r="D93" s="9">
        <f t="shared" si="95"/>
        <v>0.36363636363636365</v>
      </c>
      <c r="E93" s="9"/>
      <c r="F93" s="12">
        <v>7</v>
      </c>
      <c r="G93" s="9">
        <f t="shared" si="96"/>
        <v>0.63636363636363635</v>
      </c>
      <c r="H93" s="9"/>
      <c r="I93" s="15">
        <f t="shared" si="73"/>
        <v>11</v>
      </c>
      <c r="J93"/>
      <c r="K93" s="8">
        <v>0</v>
      </c>
      <c r="L93" s="9">
        <f t="shared" ref="L93:L102" si="131">K93/Q93</f>
        <v>0</v>
      </c>
      <c r="M93" s="9"/>
      <c r="N93" s="12">
        <v>1</v>
      </c>
      <c r="O93" s="9">
        <f t="shared" ref="O93:O102" si="132">N93/Q93</f>
        <v>1</v>
      </c>
      <c r="P93" s="9"/>
      <c r="Q93" s="15">
        <f t="shared" ref="Q93:Q103" si="133">SUM(K93,N93)</f>
        <v>1</v>
      </c>
      <c r="R93"/>
      <c r="S93" s="8">
        <f t="shared" si="44"/>
        <v>4</v>
      </c>
      <c r="T93" s="9">
        <f t="shared" ref="T93:T103" si="134">S93/Y93</f>
        <v>0.33333333333333331</v>
      </c>
      <c r="U93" s="9"/>
      <c r="V93" s="12">
        <f t="shared" si="46"/>
        <v>8</v>
      </c>
      <c r="W93" s="9">
        <f t="shared" ref="W93:W103" si="135">V93/Y93</f>
        <v>0.66666666666666663</v>
      </c>
      <c r="X93" s="9"/>
      <c r="Y93" s="15">
        <f t="shared" ref="Y93:Y103" si="136">SUM(S93,V93)</f>
        <v>12</v>
      </c>
    </row>
    <row r="94" spans="1:25" s="1" customFormat="1" ht="11.25" customHeight="1" x14ac:dyDescent="0.25">
      <c r="A94" s="3"/>
      <c r="B94" s="7" t="s">
        <v>51</v>
      </c>
      <c r="C94" s="8">
        <v>9</v>
      </c>
      <c r="D94" s="9">
        <f t="shared" si="95"/>
        <v>0.6428571428571429</v>
      </c>
      <c r="E94" s="9"/>
      <c r="F94" s="12">
        <v>5</v>
      </c>
      <c r="G94" s="9">
        <f t="shared" si="96"/>
        <v>0.35714285714285715</v>
      </c>
      <c r="H94" s="9"/>
      <c r="I94" s="15">
        <f t="shared" si="73"/>
        <v>14</v>
      </c>
      <c r="J94"/>
      <c r="K94" s="8">
        <v>5</v>
      </c>
      <c r="L94" s="9">
        <f t="shared" si="131"/>
        <v>0.83333333333333337</v>
      </c>
      <c r="M94" s="9"/>
      <c r="N94" s="12">
        <v>1</v>
      </c>
      <c r="O94" s="9">
        <f t="shared" si="132"/>
        <v>0.16666666666666666</v>
      </c>
      <c r="P94" s="9"/>
      <c r="Q94" s="15">
        <f t="shared" si="133"/>
        <v>6</v>
      </c>
      <c r="R94"/>
      <c r="S94" s="8">
        <f t="shared" si="44"/>
        <v>14</v>
      </c>
      <c r="T94" s="9">
        <f t="shared" si="134"/>
        <v>0.7</v>
      </c>
      <c r="U94" s="9"/>
      <c r="V94" s="12">
        <f t="shared" si="46"/>
        <v>6</v>
      </c>
      <c r="W94" s="9">
        <f t="shared" si="135"/>
        <v>0.3</v>
      </c>
      <c r="X94" s="9"/>
      <c r="Y94" s="15">
        <f t="shared" si="136"/>
        <v>20</v>
      </c>
    </row>
    <row r="95" spans="1:25" s="1" customFormat="1" ht="11.25" customHeight="1" x14ac:dyDescent="0.25">
      <c r="A95" s="18"/>
      <c r="B95" s="7" t="s">
        <v>53</v>
      </c>
      <c r="C95" s="8">
        <v>0</v>
      </c>
      <c r="D95" s="9">
        <v>0</v>
      </c>
      <c r="E95" s="9"/>
      <c r="F95" s="12">
        <v>0</v>
      </c>
      <c r="G95" s="9">
        <v>0</v>
      </c>
      <c r="H95" s="9"/>
      <c r="I95" s="15">
        <f t="shared" si="73"/>
        <v>0</v>
      </c>
      <c r="J95"/>
      <c r="K95" s="8">
        <v>1</v>
      </c>
      <c r="L95" s="9">
        <f t="shared" si="131"/>
        <v>0.5</v>
      </c>
      <c r="M95" s="9"/>
      <c r="N95" s="12">
        <v>1</v>
      </c>
      <c r="O95" s="9">
        <f t="shared" si="132"/>
        <v>0.5</v>
      </c>
      <c r="P95" s="9"/>
      <c r="Q95" s="15">
        <f t="shared" si="133"/>
        <v>2</v>
      </c>
      <c r="R95"/>
      <c r="S95" s="8">
        <f t="shared" si="44"/>
        <v>1</v>
      </c>
      <c r="T95" s="9">
        <f t="shared" si="134"/>
        <v>0.5</v>
      </c>
      <c r="U95" s="9"/>
      <c r="V95" s="12">
        <f t="shared" si="46"/>
        <v>1</v>
      </c>
      <c r="W95" s="9">
        <f t="shared" si="135"/>
        <v>0.5</v>
      </c>
      <c r="X95" s="9"/>
      <c r="Y95" s="15">
        <f t="shared" si="136"/>
        <v>2</v>
      </c>
    </row>
    <row r="96" spans="1:25" s="1" customFormat="1" ht="11.25" customHeight="1" x14ac:dyDescent="0.25">
      <c r="A96" s="3"/>
      <c r="B96" s="7" t="s">
        <v>57</v>
      </c>
      <c r="C96" s="8">
        <v>3</v>
      </c>
      <c r="D96" s="9">
        <f t="shared" si="95"/>
        <v>0.375</v>
      </c>
      <c r="E96" s="9"/>
      <c r="F96" s="12">
        <v>5</v>
      </c>
      <c r="G96" s="9">
        <f t="shared" si="96"/>
        <v>0.625</v>
      </c>
      <c r="H96" s="9"/>
      <c r="I96" s="15">
        <f t="shared" si="73"/>
        <v>8</v>
      </c>
      <c r="J96"/>
      <c r="K96" s="8">
        <v>3</v>
      </c>
      <c r="L96" s="9">
        <f t="shared" si="131"/>
        <v>1</v>
      </c>
      <c r="M96" s="9"/>
      <c r="N96" s="12">
        <v>0</v>
      </c>
      <c r="O96" s="9">
        <f t="shared" si="132"/>
        <v>0</v>
      </c>
      <c r="P96" s="9"/>
      <c r="Q96" s="15">
        <f t="shared" si="133"/>
        <v>3</v>
      </c>
      <c r="R96"/>
      <c r="S96" s="8">
        <f t="shared" si="44"/>
        <v>6</v>
      </c>
      <c r="T96" s="9">
        <f t="shared" si="134"/>
        <v>0.54545454545454541</v>
      </c>
      <c r="U96" s="9"/>
      <c r="V96" s="12">
        <f t="shared" si="46"/>
        <v>5</v>
      </c>
      <c r="W96" s="9">
        <f t="shared" si="135"/>
        <v>0.45454545454545453</v>
      </c>
      <c r="X96" s="9"/>
      <c r="Y96" s="15">
        <f t="shared" si="136"/>
        <v>11</v>
      </c>
    </row>
    <row r="97" spans="1:27" s="1" customFormat="1" ht="11.25" customHeight="1" x14ac:dyDescent="0.25">
      <c r="A97" s="3"/>
      <c r="B97" s="7" t="s">
        <v>62</v>
      </c>
      <c r="C97" s="8">
        <v>0</v>
      </c>
      <c r="D97" s="9">
        <f t="shared" si="95"/>
        <v>0</v>
      </c>
      <c r="E97" s="9"/>
      <c r="F97" s="12">
        <v>2</v>
      </c>
      <c r="G97" s="9">
        <f t="shared" si="96"/>
        <v>1</v>
      </c>
      <c r="H97" s="9"/>
      <c r="I97" s="15">
        <f t="shared" si="73"/>
        <v>2</v>
      </c>
      <c r="J97"/>
      <c r="K97" s="8">
        <v>0</v>
      </c>
      <c r="L97" s="9">
        <f t="shared" si="131"/>
        <v>0</v>
      </c>
      <c r="M97" s="9"/>
      <c r="N97" s="12">
        <v>1</v>
      </c>
      <c r="O97" s="9">
        <f t="shared" si="132"/>
        <v>1</v>
      </c>
      <c r="P97" s="9"/>
      <c r="Q97" s="15">
        <f t="shared" si="133"/>
        <v>1</v>
      </c>
      <c r="R97"/>
      <c r="S97" s="8">
        <f t="shared" si="44"/>
        <v>0</v>
      </c>
      <c r="T97" s="9">
        <f t="shared" si="134"/>
        <v>0</v>
      </c>
      <c r="U97" s="9"/>
      <c r="V97" s="12">
        <f t="shared" si="46"/>
        <v>3</v>
      </c>
      <c r="W97" s="9">
        <f t="shared" si="135"/>
        <v>1</v>
      </c>
      <c r="X97" s="9"/>
      <c r="Y97" s="15">
        <f t="shared" si="136"/>
        <v>3</v>
      </c>
    </row>
    <row r="98" spans="1:27" s="1" customFormat="1" ht="11.25" customHeight="1" x14ac:dyDescent="0.25">
      <c r="A98" s="3"/>
      <c r="B98" s="7" t="s">
        <v>63</v>
      </c>
      <c r="C98" s="8">
        <v>6</v>
      </c>
      <c r="D98" s="9">
        <f t="shared" si="95"/>
        <v>0.4</v>
      </c>
      <c r="E98" s="9"/>
      <c r="F98" s="12">
        <v>9</v>
      </c>
      <c r="G98" s="9">
        <f t="shared" si="96"/>
        <v>0.6</v>
      </c>
      <c r="H98" s="9"/>
      <c r="I98" s="15">
        <f t="shared" si="73"/>
        <v>15</v>
      </c>
      <c r="J98"/>
      <c r="K98" s="8">
        <v>0</v>
      </c>
      <c r="L98" s="9">
        <v>0</v>
      </c>
      <c r="M98" s="9"/>
      <c r="N98" s="12">
        <v>0</v>
      </c>
      <c r="O98" s="9">
        <v>0</v>
      </c>
      <c r="P98" s="9"/>
      <c r="Q98" s="15">
        <f t="shared" si="133"/>
        <v>0</v>
      </c>
      <c r="R98"/>
      <c r="S98" s="8">
        <f t="shared" si="44"/>
        <v>6</v>
      </c>
      <c r="T98" s="9">
        <f t="shared" si="134"/>
        <v>0.4</v>
      </c>
      <c r="U98" s="9"/>
      <c r="V98" s="12">
        <f t="shared" si="46"/>
        <v>9</v>
      </c>
      <c r="W98" s="9">
        <f t="shared" si="135"/>
        <v>0.6</v>
      </c>
      <c r="X98" s="9"/>
      <c r="Y98" s="15">
        <f t="shared" si="136"/>
        <v>15</v>
      </c>
    </row>
    <row r="99" spans="1:27" s="1" customFormat="1" ht="11.25" customHeight="1" x14ac:dyDescent="0.25">
      <c r="A99" s="3"/>
      <c r="B99" s="7" t="s">
        <v>64</v>
      </c>
      <c r="C99" s="8">
        <v>23</v>
      </c>
      <c r="D99" s="9">
        <f t="shared" si="95"/>
        <v>0.85185185185185186</v>
      </c>
      <c r="E99" s="9"/>
      <c r="F99" s="12">
        <v>4</v>
      </c>
      <c r="G99" s="9">
        <f t="shared" si="96"/>
        <v>0.14814814814814814</v>
      </c>
      <c r="H99" s="9"/>
      <c r="I99" s="15">
        <f t="shared" si="73"/>
        <v>27</v>
      </c>
      <c r="J99"/>
      <c r="K99" s="8">
        <v>2</v>
      </c>
      <c r="L99" s="9">
        <f t="shared" si="131"/>
        <v>0.66666666666666663</v>
      </c>
      <c r="M99" s="9"/>
      <c r="N99" s="12">
        <v>1</v>
      </c>
      <c r="O99" s="9">
        <f t="shared" si="132"/>
        <v>0.33333333333333331</v>
      </c>
      <c r="P99" s="9"/>
      <c r="Q99" s="15">
        <f t="shared" si="133"/>
        <v>3</v>
      </c>
      <c r="R99"/>
      <c r="S99" s="8">
        <f t="shared" si="44"/>
        <v>25</v>
      </c>
      <c r="T99" s="9">
        <f t="shared" si="134"/>
        <v>0.83333333333333337</v>
      </c>
      <c r="U99" s="9"/>
      <c r="V99" s="12">
        <f t="shared" si="46"/>
        <v>5</v>
      </c>
      <c r="W99" s="9">
        <f t="shared" si="135"/>
        <v>0.16666666666666666</v>
      </c>
      <c r="X99" s="9"/>
      <c r="Y99" s="15">
        <f t="shared" si="136"/>
        <v>30</v>
      </c>
    </row>
    <row r="100" spans="1:27" s="1" customFormat="1" ht="11.25" customHeight="1" x14ac:dyDescent="0.25">
      <c r="A100" s="3"/>
      <c r="B100" s="7" t="s">
        <v>65</v>
      </c>
      <c r="C100" s="8">
        <v>1</v>
      </c>
      <c r="D100" s="9">
        <f t="shared" si="95"/>
        <v>0.5</v>
      </c>
      <c r="E100" s="9"/>
      <c r="F100" s="12">
        <v>1</v>
      </c>
      <c r="G100" s="9">
        <f t="shared" si="96"/>
        <v>0.5</v>
      </c>
      <c r="H100" s="9"/>
      <c r="I100" s="15">
        <f t="shared" si="73"/>
        <v>2</v>
      </c>
      <c r="J100"/>
      <c r="K100" s="8">
        <v>0</v>
      </c>
      <c r="L100" s="9">
        <f t="shared" si="131"/>
        <v>0</v>
      </c>
      <c r="M100" s="9"/>
      <c r="N100" s="12">
        <v>1</v>
      </c>
      <c r="O100" s="9">
        <f t="shared" si="132"/>
        <v>1</v>
      </c>
      <c r="P100" s="9"/>
      <c r="Q100" s="15">
        <f t="shared" si="133"/>
        <v>1</v>
      </c>
      <c r="R100"/>
      <c r="S100" s="8">
        <f t="shared" si="44"/>
        <v>1</v>
      </c>
      <c r="T100" s="9">
        <f t="shared" si="134"/>
        <v>0.33333333333333331</v>
      </c>
      <c r="U100" s="9"/>
      <c r="V100" s="12">
        <f t="shared" si="46"/>
        <v>2</v>
      </c>
      <c r="W100" s="9">
        <f t="shared" si="135"/>
        <v>0.66666666666666663</v>
      </c>
      <c r="X100" s="9"/>
      <c r="Y100" s="15">
        <f t="shared" si="136"/>
        <v>3</v>
      </c>
    </row>
    <row r="101" spans="1:27" s="1" customFormat="1" ht="11.25" customHeight="1" x14ac:dyDescent="0.25">
      <c r="A101" s="3"/>
      <c r="B101" s="7" t="s">
        <v>66</v>
      </c>
      <c r="C101" s="8">
        <v>4</v>
      </c>
      <c r="D101" s="9">
        <f t="shared" si="95"/>
        <v>0.66666666666666663</v>
      </c>
      <c r="E101" s="9"/>
      <c r="F101" s="12">
        <v>2</v>
      </c>
      <c r="G101" s="9">
        <f t="shared" si="96"/>
        <v>0.33333333333333331</v>
      </c>
      <c r="H101" s="9"/>
      <c r="I101" s="15">
        <f t="shared" si="73"/>
        <v>6</v>
      </c>
      <c r="J101"/>
      <c r="K101" s="8">
        <v>0</v>
      </c>
      <c r="L101" s="9">
        <v>0</v>
      </c>
      <c r="M101" s="9"/>
      <c r="N101" s="12">
        <v>0</v>
      </c>
      <c r="O101" s="9">
        <v>0</v>
      </c>
      <c r="P101" s="9"/>
      <c r="Q101" s="15">
        <f t="shared" si="133"/>
        <v>0</v>
      </c>
      <c r="R101"/>
      <c r="S101" s="8">
        <f t="shared" si="44"/>
        <v>4</v>
      </c>
      <c r="T101" s="9">
        <f t="shared" si="134"/>
        <v>0.66666666666666663</v>
      </c>
      <c r="U101" s="9"/>
      <c r="V101" s="12">
        <f t="shared" si="46"/>
        <v>2</v>
      </c>
      <c r="W101" s="9">
        <f t="shared" si="135"/>
        <v>0.33333333333333331</v>
      </c>
      <c r="X101" s="9"/>
      <c r="Y101" s="15">
        <f t="shared" si="136"/>
        <v>6</v>
      </c>
    </row>
    <row r="102" spans="1:27" s="1" customFormat="1" ht="11.25" customHeight="1" x14ac:dyDescent="0.25">
      <c r="A102"/>
      <c r="B102" s="7" t="s">
        <v>173</v>
      </c>
      <c r="C102" s="8">
        <v>3</v>
      </c>
      <c r="D102" s="9">
        <f t="shared" ref="D102" si="137">C102/I102</f>
        <v>1</v>
      </c>
      <c r="E102" s="9"/>
      <c r="F102" s="12">
        <v>0</v>
      </c>
      <c r="G102" s="9">
        <f t="shared" ref="G102" si="138">F102/I102</f>
        <v>0</v>
      </c>
      <c r="H102" s="9"/>
      <c r="I102" s="15">
        <f t="shared" ref="I102" si="139">SUM(C102,F102)</f>
        <v>3</v>
      </c>
      <c r="J102"/>
      <c r="K102" s="8">
        <v>1</v>
      </c>
      <c r="L102" s="9">
        <f t="shared" si="131"/>
        <v>1</v>
      </c>
      <c r="M102" s="9"/>
      <c r="N102" s="12">
        <v>0</v>
      </c>
      <c r="O102" s="9">
        <f t="shared" si="132"/>
        <v>0</v>
      </c>
      <c r="P102" s="9"/>
      <c r="Q102" s="15">
        <f t="shared" si="133"/>
        <v>1</v>
      </c>
      <c r="R102"/>
      <c r="S102" s="8">
        <f t="shared" ref="S102" si="140">C102+K102</f>
        <v>4</v>
      </c>
      <c r="T102" s="9">
        <f t="shared" si="134"/>
        <v>1</v>
      </c>
      <c r="U102" s="9"/>
      <c r="V102" s="12">
        <f t="shared" ref="V102" si="141">F102+N102</f>
        <v>0</v>
      </c>
      <c r="W102" s="9">
        <f t="shared" si="135"/>
        <v>0</v>
      </c>
      <c r="X102" s="9"/>
      <c r="Y102" s="15">
        <f t="shared" si="136"/>
        <v>4</v>
      </c>
    </row>
    <row r="103" spans="1:27" s="1" customFormat="1" ht="11.25" customHeight="1" x14ac:dyDescent="0.25">
      <c r="A103"/>
      <c r="B103" s="8" t="s">
        <v>232</v>
      </c>
      <c r="C103" s="8">
        <v>1</v>
      </c>
      <c r="D103" s="9">
        <f t="shared" si="95"/>
        <v>1</v>
      </c>
      <c r="E103" s="9"/>
      <c r="F103" s="12">
        <v>0</v>
      </c>
      <c r="G103" s="9">
        <f t="shared" si="96"/>
        <v>0</v>
      </c>
      <c r="H103" s="9"/>
      <c r="I103" s="15">
        <f t="shared" si="73"/>
        <v>1</v>
      </c>
      <c r="J103"/>
      <c r="K103" s="8">
        <v>0</v>
      </c>
      <c r="L103" s="9">
        <v>0</v>
      </c>
      <c r="M103" s="9"/>
      <c r="N103" s="12">
        <v>0</v>
      </c>
      <c r="O103" s="9">
        <v>0</v>
      </c>
      <c r="P103" s="9"/>
      <c r="Q103" s="15">
        <f t="shared" si="133"/>
        <v>0</v>
      </c>
      <c r="R103"/>
      <c r="S103" s="8">
        <f t="shared" ref="S103:S120" si="142">C103+K103</f>
        <v>1</v>
      </c>
      <c r="T103" s="9">
        <f t="shared" si="134"/>
        <v>1</v>
      </c>
      <c r="U103" s="9"/>
      <c r="V103" s="12">
        <f t="shared" ref="V103:V120" si="143">F103+N103</f>
        <v>0</v>
      </c>
      <c r="W103" s="9">
        <f t="shared" si="135"/>
        <v>0</v>
      </c>
      <c r="X103" s="9"/>
      <c r="Y103" s="15">
        <f t="shared" si="136"/>
        <v>1</v>
      </c>
    </row>
    <row r="104" spans="1:27" s="1" customFormat="1" ht="11.25" customHeight="1" x14ac:dyDescent="0.25">
      <c r="A104"/>
      <c r="B104" s="8" t="s">
        <v>258</v>
      </c>
      <c r="C104" s="8">
        <v>5</v>
      </c>
      <c r="D104" s="9">
        <f t="shared" ref="D104" si="144">C104/I104</f>
        <v>0.83333333333333337</v>
      </c>
      <c r="E104" s="9"/>
      <c r="F104" s="12">
        <v>1</v>
      </c>
      <c r="G104" s="9">
        <f t="shared" ref="G104" si="145">F104/I104</f>
        <v>0.16666666666666666</v>
      </c>
      <c r="H104" s="9"/>
      <c r="I104" s="15">
        <f t="shared" ref="I104" si="146">SUM(C104,F104)</f>
        <v>6</v>
      </c>
      <c r="J104"/>
      <c r="K104" s="8">
        <v>0</v>
      </c>
      <c r="L104" s="9">
        <v>0</v>
      </c>
      <c r="M104" s="9"/>
      <c r="N104" s="12">
        <v>0</v>
      </c>
      <c r="O104" s="9">
        <v>0</v>
      </c>
      <c r="P104" s="9"/>
      <c r="Q104" s="15">
        <f t="shared" ref="Q104" si="147">SUM(K104,N104)</f>
        <v>0</v>
      </c>
      <c r="R104"/>
      <c r="S104" s="8">
        <f t="shared" ref="S104" si="148">C104+K104</f>
        <v>5</v>
      </c>
      <c r="T104" s="9">
        <f t="shared" ref="T104" si="149">S104/Y104</f>
        <v>0.83333333333333337</v>
      </c>
      <c r="U104" s="9"/>
      <c r="V104" s="12">
        <f t="shared" ref="V104" si="150">F104+N104</f>
        <v>1</v>
      </c>
      <c r="W104" s="9">
        <f t="shared" ref="W104" si="151">V104/Y104</f>
        <v>0.16666666666666666</v>
      </c>
      <c r="X104" s="9"/>
      <c r="Y104" s="15">
        <f t="shared" ref="Y104" si="152">SUM(S104,V104)</f>
        <v>6</v>
      </c>
      <c r="Z104"/>
    </row>
    <row r="105" spans="1:27" s="1" customFormat="1" ht="11.25" customHeight="1" x14ac:dyDescent="0.25">
      <c r="A105"/>
      <c r="B105" s="8"/>
      <c r="C105" s="8"/>
      <c r="D105" s="9"/>
      <c r="E105" s="9"/>
      <c r="F105" s="12"/>
      <c r="G105" s="9"/>
      <c r="H105" s="9"/>
      <c r="I105" s="15"/>
      <c r="J105"/>
      <c r="K105" s="8"/>
      <c r="L105" s="9"/>
      <c r="M105" s="9"/>
      <c r="N105" s="12"/>
      <c r="O105" s="9"/>
      <c r="P105" s="9"/>
      <c r="Q105" s="15"/>
      <c r="R105"/>
      <c r="S105" s="8"/>
      <c r="T105" s="9"/>
      <c r="U105" s="9"/>
      <c r="V105" s="12"/>
      <c r="W105" s="9"/>
      <c r="X105" s="9"/>
      <c r="Y105" s="15"/>
      <c r="Z105"/>
    </row>
    <row r="106" spans="1:27" s="1" customFormat="1" ht="11.25" customHeight="1" x14ac:dyDescent="0.25">
      <c r="A106" s="4" t="s">
        <v>277</v>
      </c>
      <c r="B106" s="8"/>
      <c r="C106" s="8"/>
      <c r="D106" s="9"/>
      <c r="E106" s="9"/>
      <c r="F106" s="12"/>
      <c r="G106" s="9"/>
      <c r="H106" s="9"/>
      <c r="I106" s="15"/>
      <c r="J106"/>
      <c r="K106" s="8"/>
      <c r="L106" s="9"/>
      <c r="M106" s="9"/>
      <c r="N106" s="12"/>
      <c r="O106" s="9"/>
      <c r="P106" s="9"/>
      <c r="Q106" s="15"/>
      <c r="R106"/>
      <c r="S106" s="8"/>
      <c r="T106" s="9"/>
      <c r="U106" s="9"/>
      <c r="V106" s="12"/>
      <c r="W106" s="9"/>
      <c r="X106" s="9"/>
      <c r="Y106" s="15"/>
      <c r="Z106"/>
    </row>
    <row r="107" spans="1:27" s="1" customFormat="1" ht="11.25" customHeight="1" x14ac:dyDescent="0.25">
      <c r="A107" s="3"/>
      <c r="B107" s="3" t="s">
        <v>71</v>
      </c>
      <c r="C107" s="8"/>
      <c r="D107" s="9"/>
      <c r="E107" s="9"/>
      <c r="F107" s="12"/>
      <c r="G107" s="9"/>
      <c r="H107" s="9"/>
      <c r="I107" s="15"/>
      <c r="J107"/>
      <c r="K107" s="8"/>
      <c r="L107" s="9"/>
      <c r="M107" s="9"/>
      <c r="N107" s="12"/>
      <c r="O107" s="9"/>
      <c r="P107" s="9"/>
      <c r="Q107" s="15"/>
      <c r="R107"/>
      <c r="S107" s="8"/>
      <c r="T107" s="9"/>
      <c r="U107" s="9"/>
      <c r="V107" s="12"/>
      <c r="W107" s="9"/>
      <c r="X107" s="9"/>
      <c r="Y107" s="15"/>
      <c r="Z107"/>
    </row>
    <row r="108" spans="1:27" s="1" customFormat="1" ht="11.25" customHeight="1" x14ac:dyDescent="0.25">
      <c r="A108" s="3"/>
      <c r="B108" s="3" t="s">
        <v>50</v>
      </c>
      <c r="C108" s="8">
        <v>1</v>
      </c>
      <c r="D108" s="9">
        <f t="shared" si="95"/>
        <v>1</v>
      </c>
      <c r="E108" s="9"/>
      <c r="F108" s="12">
        <v>0</v>
      </c>
      <c r="G108" s="9">
        <f t="shared" si="96"/>
        <v>0</v>
      </c>
      <c r="H108" s="9"/>
      <c r="I108" s="15">
        <f t="shared" si="73"/>
        <v>1</v>
      </c>
      <c r="J108"/>
      <c r="K108" s="8">
        <v>0</v>
      </c>
      <c r="L108" s="9">
        <v>0</v>
      </c>
      <c r="M108" s="9"/>
      <c r="N108" s="12">
        <v>0</v>
      </c>
      <c r="O108" s="9">
        <v>0</v>
      </c>
      <c r="P108" s="9"/>
      <c r="Q108" s="15">
        <f t="shared" ref="Q108" si="153">SUM(K108,N108)</f>
        <v>0</v>
      </c>
      <c r="R108"/>
      <c r="S108" s="8">
        <f t="shared" si="142"/>
        <v>1</v>
      </c>
      <c r="T108" s="9">
        <f t="shared" ref="T108" si="154">S108/Y108</f>
        <v>1</v>
      </c>
      <c r="U108" s="9"/>
      <c r="V108" s="12">
        <f t="shared" si="143"/>
        <v>0</v>
      </c>
      <c r="W108" s="9">
        <f t="shared" ref="W108" si="155">V108/Y108</f>
        <v>0</v>
      </c>
      <c r="X108" s="9"/>
      <c r="Y108" s="15">
        <f t="shared" ref="Y108" si="156">SUM(S108,V108)</f>
        <v>1</v>
      </c>
      <c r="Z108"/>
    </row>
    <row r="109" spans="1:27" s="1" customFormat="1" ht="11.25" customHeight="1" x14ac:dyDescent="0.25">
      <c r="A109" s="3"/>
      <c r="B109" s="7" t="s">
        <v>51</v>
      </c>
      <c r="C109" s="8">
        <v>1</v>
      </c>
      <c r="D109" s="9">
        <f>C109/I109</f>
        <v>0.5</v>
      </c>
      <c r="E109" s="9"/>
      <c r="F109" s="12">
        <v>1</v>
      </c>
      <c r="G109" s="9">
        <f>F109/I109</f>
        <v>0.5</v>
      </c>
      <c r="H109" s="9"/>
      <c r="I109" s="15">
        <f>SUM(C109,F109)</f>
        <v>2</v>
      </c>
      <c r="J109"/>
      <c r="K109" s="8">
        <v>0</v>
      </c>
      <c r="L109" s="9">
        <v>0</v>
      </c>
      <c r="M109" s="9"/>
      <c r="N109" s="12">
        <v>0</v>
      </c>
      <c r="O109" s="9">
        <v>0</v>
      </c>
      <c r="P109" s="9"/>
      <c r="Q109" s="15">
        <f>SUM(K109,N109)</f>
        <v>0</v>
      </c>
      <c r="R109"/>
      <c r="S109" s="8">
        <f t="shared" si="142"/>
        <v>1</v>
      </c>
      <c r="T109" s="9">
        <f>S109/Y109</f>
        <v>0.5</v>
      </c>
      <c r="U109" s="9"/>
      <c r="V109" s="12">
        <f t="shared" si="143"/>
        <v>1</v>
      </c>
      <c r="W109" s="9">
        <f>V109/Y109</f>
        <v>0.5</v>
      </c>
      <c r="X109" s="9"/>
      <c r="Y109" s="15">
        <f>SUM(S109,V109)</f>
        <v>2</v>
      </c>
      <c r="Z109"/>
    </row>
    <row r="110" spans="1:27" s="1" customFormat="1" ht="11.25" customHeight="1" x14ac:dyDescent="0.25">
      <c r="A110" s="3"/>
      <c r="B110" s="8" t="s">
        <v>274</v>
      </c>
      <c r="C110" s="8">
        <v>0</v>
      </c>
      <c r="D110" s="9">
        <f>C110/I110</f>
        <v>0</v>
      </c>
      <c r="E110" s="9"/>
      <c r="F110" s="12">
        <v>2</v>
      </c>
      <c r="G110" s="9">
        <f>F110/I110</f>
        <v>1</v>
      </c>
      <c r="H110" s="9"/>
      <c r="I110" s="15">
        <f>SUM(C110,F110)</f>
        <v>2</v>
      </c>
      <c r="J110"/>
      <c r="K110" s="8">
        <v>0</v>
      </c>
      <c r="L110" s="9">
        <v>0</v>
      </c>
      <c r="M110" s="9"/>
      <c r="N110" s="12">
        <v>0</v>
      </c>
      <c r="O110" s="9">
        <v>0</v>
      </c>
      <c r="P110" s="9"/>
      <c r="Q110" s="15">
        <f>SUM(K110,N110)</f>
        <v>0</v>
      </c>
      <c r="R110"/>
      <c r="S110" s="8">
        <f t="shared" ref="S110" si="157">C110+K110</f>
        <v>0</v>
      </c>
      <c r="T110" s="9">
        <f>S110/Y110</f>
        <v>0</v>
      </c>
      <c r="U110" s="9"/>
      <c r="V110" s="12">
        <f t="shared" ref="V110" si="158">F110+N110</f>
        <v>2</v>
      </c>
      <c r="W110" s="9">
        <f>V110/Y110</f>
        <v>1</v>
      </c>
      <c r="X110" s="9"/>
      <c r="Y110" s="15">
        <f>SUM(S110,V110)</f>
        <v>2</v>
      </c>
      <c r="Z110"/>
      <c r="AA110"/>
    </row>
    <row r="111" spans="1:27" s="3" customFormat="1" ht="11.25" customHeight="1" x14ac:dyDescent="0.25">
      <c r="B111" s="3" t="s">
        <v>226</v>
      </c>
      <c r="C111" s="8">
        <v>10</v>
      </c>
      <c r="D111" s="9">
        <f>C111/I111</f>
        <v>0.76923076923076927</v>
      </c>
      <c r="E111" s="9"/>
      <c r="F111" s="12">
        <v>3</v>
      </c>
      <c r="G111" s="9">
        <f>F111/I111</f>
        <v>0.23076923076923078</v>
      </c>
      <c r="H111" s="9"/>
      <c r="I111" s="15">
        <f>SUM(C111,F111)</f>
        <v>13</v>
      </c>
      <c r="J111"/>
      <c r="K111" s="8">
        <v>0</v>
      </c>
      <c r="L111" s="9">
        <v>0</v>
      </c>
      <c r="M111" s="9"/>
      <c r="N111" s="12">
        <v>0</v>
      </c>
      <c r="O111" s="9">
        <v>0</v>
      </c>
      <c r="P111" s="9"/>
      <c r="Q111" s="15">
        <f>SUM(K111,N111)</f>
        <v>0</v>
      </c>
      <c r="R111"/>
      <c r="S111" s="8">
        <f t="shared" si="142"/>
        <v>10</v>
      </c>
      <c r="T111" s="9">
        <f>S111/Y111</f>
        <v>0.76923076923076927</v>
      </c>
      <c r="U111" s="9"/>
      <c r="V111" s="12">
        <f t="shared" si="143"/>
        <v>3</v>
      </c>
      <c r="W111" s="9">
        <f>V111/Y111</f>
        <v>0.23076923076923078</v>
      </c>
      <c r="X111" s="9"/>
      <c r="Y111" s="15">
        <f>SUM(S111,V111)</f>
        <v>13</v>
      </c>
      <c r="Z111"/>
    </row>
    <row r="112" spans="1:27" s="1" customFormat="1" ht="11.25" customHeight="1" x14ac:dyDescent="0.25">
      <c r="A112" s="3"/>
      <c r="B112" s="7" t="s">
        <v>54</v>
      </c>
      <c r="C112" s="8">
        <v>3</v>
      </c>
      <c r="D112" s="9">
        <f t="shared" si="95"/>
        <v>0.75</v>
      </c>
      <c r="E112" s="9"/>
      <c r="F112" s="12">
        <v>1</v>
      </c>
      <c r="G112" s="9">
        <f t="shared" si="96"/>
        <v>0.25</v>
      </c>
      <c r="H112" s="9"/>
      <c r="I112" s="15">
        <f t="shared" si="73"/>
        <v>4</v>
      </c>
      <c r="J112"/>
      <c r="K112" s="8">
        <v>0</v>
      </c>
      <c r="L112" s="9">
        <v>0</v>
      </c>
      <c r="M112" s="9"/>
      <c r="N112" s="12">
        <v>0</v>
      </c>
      <c r="O112" s="9">
        <v>0</v>
      </c>
      <c r="P112" s="9"/>
      <c r="Q112" s="15">
        <f t="shared" ref="Q112:Q113" si="159">SUM(K112,N112)</f>
        <v>0</v>
      </c>
      <c r="R112"/>
      <c r="S112" s="8">
        <f t="shared" si="142"/>
        <v>3</v>
      </c>
      <c r="T112" s="9">
        <f t="shared" ref="T112:T113" si="160">S112/Y112</f>
        <v>0.75</v>
      </c>
      <c r="U112" s="9"/>
      <c r="V112" s="12">
        <f t="shared" si="143"/>
        <v>1</v>
      </c>
      <c r="W112" s="9">
        <f t="shared" ref="W112:W113" si="161">V112/Y112</f>
        <v>0.25</v>
      </c>
      <c r="X112" s="9"/>
      <c r="Y112" s="15">
        <f t="shared" ref="Y112:Y113" si="162">SUM(S112,V112)</f>
        <v>4</v>
      </c>
      <c r="Z112"/>
    </row>
    <row r="113" spans="1:26" s="1" customFormat="1" ht="11.25" customHeight="1" x14ac:dyDescent="0.25">
      <c r="A113" s="3"/>
      <c r="B113" s="7" t="s">
        <v>57</v>
      </c>
      <c r="C113" s="8">
        <v>1</v>
      </c>
      <c r="D113" s="9">
        <f t="shared" si="95"/>
        <v>0.2</v>
      </c>
      <c r="E113" s="9"/>
      <c r="F113" s="12">
        <v>4</v>
      </c>
      <c r="G113" s="9">
        <f t="shared" si="96"/>
        <v>0.8</v>
      </c>
      <c r="H113" s="9"/>
      <c r="I113" s="15">
        <f t="shared" si="73"/>
        <v>5</v>
      </c>
      <c r="J113"/>
      <c r="K113" s="8">
        <v>0</v>
      </c>
      <c r="L113" s="9">
        <v>0</v>
      </c>
      <c r="M113" s="9"/>
      <c r="N113" s="12">
        <v>0</v>
      </c>
      <c r="O113" s="9">
        <v>0</v>
      </c>
      <c r="P113" s="9"/>
      <c r="Q113" s="15">
        <f t="shared" si="159"/>
        <v>0</v>
      </c>
      <c r="R113"/>
      <c r="S113" s="8">
        <f t="shared" si="142"/>
        <v>1</v>
      </c>
      <c r="T113" s="9">
        <f t="shared" si="160"/>
        <v>0.2</v>
      </c>
      <c r="U113" s="9"/>
      <c r="V113" s="12">
        <f t="shared" si="143"/>
        <v>4</v>
      </c>
      <c r="W113" s="9">
        <f t="shared" si="161"/>
        <v>0.8</v>
      </c>
      <c r="X113" s="9"/>
      <c r="Y113" s="15">
        <f t="shared" si="162"/>
        <v>5</v>
      </c>
      <c r="Z113"/>
    </row>
    <row r="114" spans="1:26" s="1" customFormat="1" ht="11.25" customHeight="1" x14ac:dyDescent="0.25">
      <c r="A114" s="3"/>
      <c r="B114" s="7" t="s">
        <v>64</v>
      </c>
      <c r="C114" s="8">
        <v>5</v>
      </c>
      <c r="D114" s="9">
        <f>C114/I114</f>
        <v>0.7142857142857143</v>
      </c>
      <c r="E114" s="9"/>
      <c r="F114" s="12">
        <v>2</v>
      </c>
      <c r="G114" s="9">
        <f>F114/I114</f>
        <v>0.2857142857142857</v>
      </c>
      <c r="H114" s="9"/>
      <c r="I114" s="15">
        <f>SUM(C114,F114)</f>
        <v>7</v>
      </c>
      <c r="J114"/>
      <c r="K114" s="8">
        <v>0</v>
      </c>
      <c r="L114" s="9">
        <v>0</v>
      </c>
      <c r="M114" s="9"/>
      <c r="N114" s="12">
        <v>0</v>
      </c>
      <c r="O114" s="9">
        <v>0</v>
      </c>
      <c r="P114" s="9"/>
      <c r="Q114" s="15">
        <f>SUM(K114,N114)</f>
        <v>0</v>
      </c>
      <c r="R114"/>
      <c r="S114" s="8">
        <f t="shared" si="142"/>
        <v>5</v>
      </c>
      <c r="T114" s="9">
        <f>S114/Y114</f>
        <v>0.7142857142857143</v>
      </c>
      <c r="U114" s="9"/>
      <c r="V114" s="12">
        <f t="shared" si="143"/>
        <v>2</v>
      </c>
      <c r="W114" s="9">
        <f>V114/Y114</f>
        <v>0.2857142857142857</v>
      </c>
      <c r="X114" s="9"/>
      <c r="Y114" s="15">
        <f>SUM(S114,V114)</f>
        <v>7</v>
      </c>
      <c r="Z114"/>
    </row>
    <row r="115" spans="1:26" s="1" customFormat="1" ht="11.25" customHeight="1" x14ac:dyDescent="0.25">
      <c r="A115" s="3"/>
      <c r="B115" s="7" t="s">
        <v>65</v>
      </c>
      <c r="C115" s="8">
        <v>0</v>
      </c>
      <c r="D115" s="9">
        <f t="shared" ref="D115:D116" si="163">C115/I115</f>
        <v>0</v>
      </c>
      <c r="E115" s="9"/>
      <c r="F115" s="12">
        <v>1</v>
      </c>
      <c r="G115" s="9">
        <f t="shared" ref="G115:G116" si="164">F115/I115</f>
        <v>1</v>
      </c>
      <c r="H115" s="9"/>
      <c r="I115" s="15">
        <f t="shared" ref="I115:I116" si="165">SUM(C115,F115)</f>
        <v>1</v>
      </c>
      <c r="J115"/>
      <c r="K115" s="8">
        <v>0</v>
      </c>
      <c r="L115" s="9">
        <v>0</v>
      </c>
      <c r="M115" s="9"/>
      <c r="N115" s="12">
        <v>0</v>
      </c>
      <c r="O115" s="9">
        <v>0</v>
      </c>
      <c r="P115" s="9"/>
      <c r="Q115" s="15">
        <f t="shared" ref="Q115:Q116" si="166">SUM(K115,N115)</f>
        <v>0</v>
      </c>
      <c r="R115"/>
      <c r="S115" s="8">
        <f t="shared" si="142"/>
        <v>0</v>
      </c>
      <c r="T115" s="9">
        <f t="shared" ref="T115:T116" si="167">S115/Y115</f>
        <v>0</v>
      </c>
      <c r="U115" s="9"/>
      <c r="V115" s="12">
        <f t="shared" si="143"/>
        <v>1</v>
      </c>
      <c r="W115" s="9">
        <f t="shared" ref="W115:W116" si="168">V115/Y115</f>
        <v>1</v>
      </c>
      <c r="X115" s="9"/>
      <c r="Y115" s="15">
        <f t="shared" ref="Y115:Y116" si="169">SUM(S115,V115)</f>
        <v>1</v>
      </c>
      <c r="Z115"/>
    </row>
    <row r="116" spans="1:26" s="1" customFormat="1" ht="11.25" customHeight="1" x14ac:dyDescent="0.25">
      <c r="A116" s="3"/>
      <c r="B116" s="7" t="s">
        <v>66</v>
      </c>
      <c r="C116" s="8">
        <v>0</v>
      </c>
      <c r="D116" s="9">
        <f t="shared" si="163"/>
        <v>0</v>
      </c>
      <c r="E116" s="9"/>
      <c r="F116" s="12">
        <v>2</v>
      </c>
      <c r="G116" s="9">
        <f t="shared" si="164"/>
        <v>1</v>
      </c>
      <c r="H116" s="9"/>
      <c r="I116" s="15">
        <f t="shared" si="165"/>
        <v>2</v>
      </c>
      <c r="J116"/>
      <c r="K116" s="8">
        <v>0</v>
      </c>
      <c r="L116" s="9">
        <v>0</v>
      </c>
      <c r="M116" s="9"/>
      <c r="N116" s="12">
        <v>0</v>
      </c>
      <c r="O116" s="9">
        <v>0</v>
      </c>
      <c r="P116" s="9"/>
      <c r="Q116" s="15">
        <f t="shared" si="166"/>
        <v>0</v>
      </c>
      <c r="R116"/>
      <c r="S116" s="8">
        <f t="shared" si="142"/>
        <v>0</v>
      </c>
      <c r="T116" s="9">
        <f t="shared" si="167"/>
        <v>0</v>
      </c>
      <c r="U116" s="9"/>
      <c r="V116" s="12">
        <f t="shared" si="143"/>
        <v>2</v>
      </c>
      <c r="W116" s="9">
        <f t="shared" si="168"/>
        <v>1</v>
      </c>
      <c r="X116" s="9"/>
      <c r="Y116" s="15">
        <f t="shared" si="169"/>
        <v>2</v>
      </c>
      <c r="Z116"/>
    </row>
    <row r="117" spans="1:26" s="1" customFormat="1" ht="11.25" customHeight="1" x14ac:dyDescent="0.25">
      <c r="A117" s="3"/>
      <c r="B117" s="7" t="s">
        <v>68</v>
      </c>
      <c r="C117" s="8">
        <v>1</v>
      </c>
      <c r="D117" s="9">
        <f t="shared" ref="D117" si="170">C117/I117</f>
        <v>1</v>
      </c>
      <c r="E117" s="9"/>
      <c r="F117" s="12">
        <v>0</v>
      </c>
      <c r="G117" s="9">
        <f t="shared" ref="G117" si="171">F117/I117</f>
        <v>0</v>
      </c>
      <c r="H117" s="9"/>
      <c r="I117" s="15">
        <f t="shared" ref="I117" si="172">SUM(C117,F117)</f>
        <v>1</v>
      </c>
      <c r="J117"/>
      <c r="K117" s="8">
        <v>0</v>
      </c>
      <c r="L117" s="9">
        <v>0</v>
      </c>
      <c r="M117" s="9"/>
      <c r="N117" s="12">
        <v>0</v>
      </c>
      <c r="O117" s="9">
        <v>0</v>
      </c>
      <c r="P117" s="9"/>
      <c r="Q117" s="15">
        <f t="shared" ref="Q117" si="173">SUM(K117,N117)</f>
        <v>0</v>
      </c>
      <c r="R117"/>
      <c r="S117" s="8">
        <f t="shared" ref="S117" si="174">C117+K117</f>
        <v>1</v>
      </c>
      <c r="T117" s="9">
        <f t="shared" ref="T117" si="175">S117/Y117</f>
        <v>1</v>
      </c>
      <c r="U117" s="9"/>
      <c r="V117" s="12">
        <f t="shared" ref="V117" si="176">F117+N117</f>
        <v>0</v>
      </c>
      <c r="W117" s="9">
        <f t="shared" ref="W117" si="177">V117/Y117</f>
        <v>0</v>
      </c>
      <c r="X117" s="9"/>
      <c r="Y117" s="15">
        <f t="shared" ref="Y117" si="178">SUM(S117,V117)</f>
        <v>1</v>
      </c>
      <c r="Z117"/>
    </row>
    <row r="118" spans="1:26" s="1" customFormat="1" ht="11.25" customHeight="1" x14ac:dyDescent="0.25">
      <c r="A118" s="3"/>
      <c r="B118" s="3" t="s">
        <v>72</v>
      </c>
      <c r="C118" s="8">
        <v>18</v>
      </c>
      <c r="D118" s="9">
        <f t="shared" si="95"/>
        <v>0.75</v>
      </c>
      <c r="E118" s="9"/>
      <c r="F118" s="12">
        <v>6</v>
      </c>
      <c r="G118" s="9">
        <f t="shared" si="96"/>
        <v>0.25</v>
      </c>
      <c r="H118" s="9"/>
      <c r="I118" s="15">
        <f t="shared" si="73"/>
        <v>24</v>
      </c>
      <c r="J118"/>
      <c r="K118" s="8">
        <v>0</v>
      </c>
      <c r="L118" s="9">
        <v>0</v>
      </c>
      <c r="M118" s="9"/>
      <c r="N118" s="12">
        <v>0</v>
      </c>
      <c r="O118" s="9">
        <v>0</v>
      </c>
      <c r="P118" s="9"/>
      <c r="Q118" s="15">
        <f t="shared" ref="Q118" si="179">SUM(K118,N118)</f>
        <v>0</v>
      </c>
      <c r="R118"/>
      <c r="S118" s="8">
        <f t="shared" si="142"/>
        <v>18</v>
      </c>
      <c r="T118" s="9">
        <f t="shared" ref="T118" si="180">S118/Y118</f>
        <v>0.75</v>
      </c>
      <c r="U118" s="9"/>
      <c r="V118" s="12">
        <f t="shared" si="143"/>
        <v>6</v>
      </c>
      <c r="W118" s="9">
        <f t="shared" ref="W118" si="181">V118/Y118</f>
        <v>0.25</v>
      </c>
      <c r="X118" s="9"/>
      <c r="Y118" s="15">
        <f t="shared" ref="Y118" si="182">SUM(S118,V118)</f>
        <v>24</v>
      </c>
      <c r="Z118"/>
    </row>
    <row r="119" spans="1:26" s="1" customFormat="1" ht="10" customHeight="1" x14ac:dyDescent="0.25">
      <c r="A119" s="3"/>
      <c r="B119" s="3"/>
      <c r="C119" s="8"/>
      <c r="D119" s="9"/>
      <c r="E119" s="9"/>
      <c r="F119" s="12"/>
      <c r="G119" s="9"/>
      <c r="H119" s="9"/>
      <c r="I119" s="15"/>
      <c r="J119"/>
      <c r="K119" s="8"/>
      <c r="L119" s="9"/>
      <c r="M119" s="9"/>
      <c r="N119" s="12"/>
      <c r="O119" s="9"/>
      <c r="P119" s="9"/>
      <c r="Q119" s="15"/>
      <c r="R119"/>
      <c r="S119" s="8"/>
      <c r="T119" s="9"/>
      <c r="U119" s="9"/>
      <c r="V119" s="12"/>
      <c r="W119" s="9"/>
      <c r="X119" s="9"/>
      <c r="Y119" s="15"/>
    </row>
    <row r="120" spans="1:26" s="2" customFormat="1" ht="11.25" customHeight="1" x14ac:dyDescent="0.25">
      <c r="A120" s="4"/>
      <c r="B120" s="5" t="s">
        <v>24</v>
      </c>
      <c r="C120" s="23">
        <f>SUM(C44:C119)</f>
        <v>542</v>
      </c>
      <c r="D120" s="9">
        <f t="shared" si="95"/>
        <v>0.61801596351197263</v>
      </c>
      <c r="E120" s="9"/>
      <c r="F120" s="23">
        <f>SUM(F44:F119)</f>
        <v>335</v>
      </c>
      <c r="G120" s="9">
        <f t="shared" si="96"/>
        <v>0.38198403648802737</v>
      </c>
      <c r="H120" s="9"/>
      <c r="I120" s="16">
        <f>SUM(C120,F120)</f>
        <v>877</v>
      </c>
      <c r="J120"/>
      <c r="K120" s="23">
        <f>SUM(K44:K119)</f>
        <v>65</v>
      </c>
      <c r="L120" s="9">
        <f t="shared" ref="L120" si="183">K120/Q120</f>
        <v>0.7142857142857143</v>
      </c>
      <c r="M120" s="9"/>
      <c r="N120" s="23">
        <f>SUM(N44:N119)</f>
        <v>26</v>
      </c>
      <c r="O120" s="9">
        <f t="shared" ref="O120" si="184">N120/Q120</f>
        <v>0.2857142857142857</v>
      </c>
      <c r="P120" s="9"/>
      <c r="Q120" s="16">
        <f>SUM(K120,N120)</f>
        <v>91</v>
      </c>
      <c r="R120"/>
      <c r="S120" s="23">
        <f t="shared" si="142"/>
        <v>607</v>
      </c>
      <c r="T120" s="9">
        <f t="shared" ref="T120" si="185">S120/Y120</f>
        <v>0.62706611570247939</v>
      </c>
      <c r="U120" s="9"/>
      <c r="V120" s="13">
        <f t="shared" si="143"/>
        <v>361</v>
      </c>
      <c r="W120" s="9">
        <f t="shared" ref="W120" si="186">V120/Y120</f>
        <v>0.37293388429752067</v>
      </c>
      <c r="X120" s="9"/>
      <c r="Y120" s="16">
        <f>SUM(S120,V120)</f>
        <v>968</v>
      </c>
    </row>
    <row r="121" spans="1:26" s="1" customFormat="1" ht="10" customHeight="1" x14ac:dyDescent="0.25">
      <c r="A121" s="25"/>
      <c r="B121" s="3"/>
      <c r="C121"/>
      <c r="D121" s="9"/>
      <c r="E121" s="9"/>
      <c r="F121" s="12"/>
      <c r="G121" s="9"/>
      <c r="H121" s="9"/>
      <c r="I121" s="15"/>
      <c r="J121"/>
      <c r="K121" s="8"/>
      <c r="L121" s="9"/>
      <c r="M121" s="9"/>
      <c r="N121" s="12"/>
      <c r="O121" s="9"/>
      <c r="P121" s="9"/>
      <c r="Q121" s="15"/>
      <c r="R121"/>
      <c r="S121" s="8"/>
      <c r="T121" s="9"/>
      <c r="U121" s="9"/>
      <c r="V121" s="12"/>
      <c r="W121" s="9"/>
      <c r="X121" s="9"/>
      <c r="Y121" s="15"/>
    </row>
    <row r="122" spans="1:26" s="1" customFormat="1" ht="11.25" customHeight="1" x14ac:dyDescent="0.25">
      <c r="A122" s="4" t="s">
        <v>15</v>
      </c>
      <c r="B122" s="3"/>
      <c r="C122" s="8"/>
      <c r="D122" s="9"/>
      <c r="E122" s="9"/>
      <c r="F122" s="12"/>
      <c r="G122" s="9"/>
      <c r="H122" s="9"/>
      <c r="I122" s="15"/>
      <c r="J122"/>
      <c r="K122" s="8"/>
      <c r="L122" s="9"/>
      <c r="M122" s="9"/>
      <c r="N122" s="12"/>
      <c r="O122" s="9"/>
      <c r="P122" s="9"/>
      <c r="Q122" s="15"/>
      <c r="R122"/>
      <c r="S122" s="8"/>
      <c r="T122" s="9"/>
      <c r="U122" s="9"/>
      <c r="V122" s="12"/>
      <c r="W122" s="9"/>
      <c r="X122" s="9"/>
      <c r="Y122" s="15"/>
    </row>
    <row r="123" spans="1:26" s="1" customFormat="1" ht="11.25" customHeight="1" x14ac:dyDescent="0.25">
      <c r="A123" s="3"/>
      <c r="B123" s="3" t="s">
        <v>73</v>
      </c>
      <c r="C123" s="8"/>
      <c r="D123" s="9"/>
      <c r="E123" s="9"/>
      <c r="F123" s="12"/>
      <c r="G123" s="9"/>
      <c r="H123" s="9"/>
      <c r="I123" s="15"/>
      <c r="J123"/>
      <c r="K123" s="8"/>
      <c r="L123" s="9"/>
      <c r="M123" s="9"/>
      <c r="N123" s="12"/>
      <c r="O123" s="9"/>
      <c r="P123" s="9"/>
      <c r="Q123" s="15"/>
      <c r="R123"/>
      <c r="S123" s="8"/>
      <c r="T123" s="9"/>
      <c r="U123" s="9"/>
      <c r="V123" s="12"/>
      <c r="W123" s="9"/>
      <c r="X123" s="9"/>
      <c r="Y123" s="15"/>
    </row>
    <row r="124" spans="1:26" s="1" customFormat="1" ht="11.25" customHeight="1" x14ac:dyDescent="0.25">
      <c r="A124" s="3"/>
      <c r="B124" s="7" t="s">
        <v>199</v>
      </c>
      <c r="C124" s="8">
        <v>2</v>
      </c>
      <c r="D124" s="9">
        <f t="shared" ref="D124:D189" si="187">C124/I124</f>
        <v>0.33333333333333331</v>
      </c>
      <c r="E124" s="9"/>
      <c r="F124" s="12">
        <v>4</v>
      </c>
      <c r="G124" s="9">
        <f t="shared" ref="G124:G189" si="188">F124/I124</f>
        <v>0.66666666666666663</v>
      </c>
      <c r="H124" s="9"/>
      <c r="I124" s="15">
        <f t="shared" ref="I124:I129" si="189">SUM(C124,F124)</f>
        <v>6</v>
      </c>
      <c r="J124"/>
      <c r="K124" s="8">
        <v>0</v>
      </c>
      <c r="L124" s="9">
        <f t="shared" ref="L124:L127" si="190">K124/Q124</f>
        <v>0</v>
      </c>
      <c r="M124" s="9"/>
      <c r="N124" s="12">
        <v>1</v>
      </c>
      <c r="O124" s="9">
        <f t="shared" ref="O124:O127" si="191">N124/Q124</f>
        <v>1</v>
      </c>
      <c r="P124" s="9"/>
      <c r="Q124" s="15">
        <f t="shared" ref="Q124:Q127" si="192">SUM(K124,N124)</f>
        <v>1</v>
      </c>
      <c r="R124"/>
      <c r="S124" s="8">
        <f t="shared" ref="S124:S161" si="193">C124+K124</f>
        <v>2</v>
      </c>
      <c r="T124" s="9">
        <f t="shared" ref="T124:T127" si="194">S124/Y124</f>
        <v>0.2857142857142857</v>
      </c>
      <c r="U124" s="9"/>
      <c r="V124" s="12">
        <f t="shared" ref="V124:V161" si="195">F124+N124</f>
        <v>5</v>
      </c>
      <c r="W124" s="9">
        <f t="shared" ref="W124:W127" si="196">V124/Y124</f>
        <v>0.7142857142857143</v>
      </c>
      <c r="X124" s="9"/>
      <c r="Y124" s="15">
        <f t="shared" ref="Y124:Y127" si="197">SUM(S124,V124)</f>
        <v>7</v>
      </c>
    </row>
    <row r="125" spans="1:26" s="1" customFormat="1" ht="11.25" customHeight="1" x14ac:dyDescent="0.25">
      <c r="A125" s="3"/>
      <c r="B125" s="7" t="s">
        <v>74</v>
      </c>
      <c r="C125" s="8">
        <v>0</v>
      </c>
      <c r="D125" s="9">
        <f t="shared" si="187"/>
        <v>0</v>
      </c>
      <c r="E125" s="9"/>
      <c r="F125" s="12">
        <v>1</v>
      </c>
      <c r="G125" s="9">
        <f t="shared" si="188"/>
        <v>1</v>
      </c>
      <c r="H125" s="9"/>
      <c r="I125" s="15">
        <f t="shared" si="189"/>
        <v>1</v>
      </c>
      <c r="J125"/>
      <c r="K125" s="8">
        <v>0</v>
      </c>
      <c r="L125" s="9">
        <v>0</v>
      </c>
      <c r="M125" s="9"/>
      <c r="N125" s="12">
        <v>0</v>
      </c>
      <c r="O125" s="9">
        <v>0</v>
      </c>
      <c r="P125" s="9"/>
      <c r="Q125" s="15">
        <f t="shared" si="192"/>
        <v>0</v>
      </c>
      <c r="R125"/>
      <c r="S125" s="8">
        <f t="shared" si="193"/>
        <v>0</v>
      </c>
      <c r="T125" s="9">
        <f t="shared" si="194"/>
        <v>0</v>
      </c>
      <c r="U125" s="9"/>
      <c r="V125" s="12">
        <f t="shared" si="195"/>
        <v>1</v>
      </c>
      <c r="W125" s="9">
        <f t="shared" si="196"/>
        <v>1</v>
      </c>
      <c r="X125" s="9"/>
      <c r="Y125" s="15">
        <f t="shared" si="197"/>
        <v>1</v>
      </c>
    </row>
    <row r="126" spans="1:26" s="1" customFormat="1" ht="11.25" customHeight="1" x14ac:dyDescent="0.25">
      <c r="A126" s="3"/>
      <c r="B126" s="7" t="s">
        <v>202</v>
      </c>
      <c r="C126" s="8">
        <v>2</v>
      </c>
      <c r="D126" s="9">
        <f t="shared" si="187"/>
        <v>0.66666666666666663</v>
      </c>
      <c r="E126" s="9"/>
      <c r="F126" s="12">
        <v>1</v>
      </c>
      <c r="G126" s="9">
        <f t="shared" si="188"/>
        <v>0.33333333333333331</v>
      </c>
      <c r="H126" s="9"/>
      <c r="I126" s="15">
        <f t="shared" si="189"/>
        <v>3</v>
      </c>
      <c r="J126"/>
      <c r="K126" s="8">
        <v>0</v>
      </c>
      <c r="L126" s="9">
        <v>0</v>
      </c>
      <c r="M126" s="9"/>
      <c r="N126" s="12">
        <v>0</v>
      </c>
      <c r="O126" s="9">
        <v>0</v>
      </c>
      <c r="P126" s="9"/>
      <c r="Q126" s="15">
        <f t="shared" si="192"/>
        <v>0</v>
      </c>
      <c r="R126"/>
      <c r="S126" s="8">
        <f t="shared" si="193"/>
        <v>2</v>
      </c>
      <c r="T126" s="9">
        <f t="shared" si="194"/>
        <v>0.66666666666666663</v>
      </c>
      <c r="U126" s="9"/>
      <c r="V126" s="12">
        <f t="shared" si="195"/>
        <v>1</v>
      </c>
      <c r="W126" s="9">
        <f t="shared" si="196"/>
        <v>0.33333333333333331</v>
      </c>
      <c r="X126" s="9"/>
      <c r="Y126" s="15">
        <f t="shared" si="197"/>
        <v>3</v>
      </c>
    </row>
    <row r="127" spans="1:26" s="1" customFormat="1" ht="11.25" customHeight="1" x14ac:dyDescent="0.25">
      <c r="A127" s="3"/>
      <c r="B127" s="7" t="s">
        <v>75</v>
      </c>
      <c r="C127" s="8">
        <v>0</v>
      </c>
      <c r="D127" s="9">
        <f t="shared" si="187"/>
        <v>0</v>
      </c>
      <c r="E127" s="9"/>
      <c r="F127" s="12">
        <v>3</v>
      </c>
      <c r="G127" s="9">
        <f t="shared" si="188"/>
        <v>1</v>
      </c>
      <c r="H127" s="9"/>
      <c r="I127" s="15">
        <f t="shared" si="189"/>
        <v>3</v>
      </c>
      <c r="J127"/>
      <c r="K127" s="8">
        <v>0</v>
      </c>
      <c r="L127" s="9">
        <f t="shared" si="190"/>
        <v>0</v>
      </c>
      <c r="M127" s="9"/>
      <c r="N127" s="12">
        <v>1</v>
      </c>
      <c r="O127" s="9">
        <f t="shared" si="191"/>
        <v>1</v>
      </c>
      <c r="P127" s="9"/>
      <c r="Q127" s="15">
        <f t="shared" si="192"/>
        <v>1</v>
      </c>
      <c r="R127"/>
      <c r="S127" s="8">
        <f t="shared" si="193"/>
        <v>0</v>
      </c>
      <c r="T127" s="9">
        <f t="shared" si="194"/>
        <v>0</v>
      </c>
      <c r="U127" s="9"/>
      <c r="V127" s="12">
        <f t="shared" si="195"/>
        <v>4</v>
      </c>
      <c r="W127" s="9">
        <f t="shared" si="196"/>
        <v>1</v>
      </c>
      <c r="X127" s="9"/>
      <c r="Y127" s="15">
        <f t="shared" si="197"/>
        <v>4</v>
      </c>
    </row>
    <row r="128" spans="1:26" s="1" customFormat="1" ht="11.25" customHeight="1" x14ac:dyDescent="0.25">
      <c r="A128" s="3"/>
      <c r="B128" s="7" t="s">
        <v>76</v>
      </c>
      <c r="C128" s="8">
        <v>1</v>
      </c>
      <c r="D128" s="9">
        <f>C128/I128</f>
        <v>0.25</v>
      </c>
      <c r="E128" s="9"/>
      <c r="F128" s="12">
        <v>3</v>
      </c>
      <c r="G128" s="9">
        <f>F128/I128</f>
        <v>0.75</v>
      </c>
      <c r="H128" s="9"/>
      <c r="I128" s="15">
        <f>SUM(C128,F128)</f>
        <v>4</v>
      </c>
      <c r="J128"/>
      <c r="K128" s="8">
        <v>0</v>
      </c>
      <c r="L128" s="9">
        <v>0</v>
      </c>
      <c r="M128" s="9"/>
      <c r="N128" s="12">
        <v>0</v>
      </c>
      <c r="O128" s="9">
        <v>0</v>
      </c>
      <c r="P128" s="9"/>
      <c r="Q128" s="15">
        <f>SUM(K128,N128)</f>
        <v>0</v>
      </c>
      <c r="R128"/>
      <c r="S128" s="8">
        <f t="shared" si="193"/>
        <v>1</v>
      </c>
      <c r="T128" s="9">
        <f>S128/Y128</f>
        <v>0.25</v>
      </c>
      <c r="U128" s="9"/>
      <c r="V128" s="12">
        <f t="shared" si="195"/>
        <v>3</v>
      </c>
      <c r="W128" s="9">
        <f>V128/Y128</f>
        <v>0.75</v>
      </c>
      <c r="X128" s="9"/>
      <c r="Y128" s="15">
        <f>SUM(S128,V128)</f>
        <v>4</v>
      </c>
    </row>
    <row r="129" spans="1:27" s="1" customFormat="1" ht="11.25" customHeight="1" x14ac:dyDescent="0.25">
      <c r="A129" s="3"/>
      <c r="B129" s="7" t="s">
        <v>212</v>
      </c>
      <c r="C129" s="8">
        <v>0</v>
      </c>
      <c r="D129" s="9">
        <f t="shared" si="187"/>
        <v>0</v>
      </c>
      <c r="E129" s="9"/>
      <c r="F129" s="12">
        <v>2</v>
      </c>
      <c r="G129" s="9">
        <f t="shared" si="188"/>
        <v>1</v>
      </c>
      <c r="H129" s="9"/>
      <c r="I129" s="15">
        <f t="shared" si="189"/>
        <v>2</v>
      </c>
      <c r="J129"/>
      <c r="K129" s="8">
        <v>0</v>
      </c>
      <c r="L129" s="9">
        <v>0</v>
      </c>
      <c r="M129" s="9"/>
      <c r="N129" s="12">
        <v>0</v>
      </c>
      <c r="O129" s="9">
        <v>0</v>
      </c>
      <c r="P129" s="9"/>
      <c r="Q129" s="15">
        <f t="shared" ref="Q129" si="198">SUM(K129,N129)</f>
        <v>0</v>
      </c>
      <c r="R129"/>
      <c r="S129" s="8">
        <f t="shared" si="193"/>
        <v>0</v>
      </c>
      <c r="T129" s="9">
        <f t="shared" ref="T129" si="199">S129/Y129</f>
        <v>0</v>
      </c>
      <c r="U129" s="9"/>
      <c r="V129" s="12">
        <f t="shared" si="195"/>
        <v>2</v>
      </c>
      <c r="W129" s="9">
        <f t="shared" ref="W129" si="200">V129/Y129</f>
        <v>1</v>
      </c>
      <c r="X129" s="9"/>
      <c r="Y129" s="15">
        <f t="shared" ref="Y129" si="201">SUM(S129,V129)</f>
        <v>2</v>
      </c>
    </row>
    <row r="130" spans="1:27" s="1" customFormat="1" ht="11.25" customHeight="1" x14ac:dyDescent="0.25">
      <c r="A130" s="3"/>
      <c r="B130" s="3" t="s">
        <v>77</v>
      </c>
      <c r="C130" s="8"/>
      <c r="D130" s="9"/>
      <c r="E130" s="9"/>
      <c r="F130" s="12"/>
      <c r="G130" s="9"/>
      <c r="H130" s="9"/>
      <c r="I130" s="15"/>
      <c r="J130"/>
      <c r="K130" s="8"/>
      <c r="L130" s="9"/>
      <c r="M130" s="9"/>
      <c r="N130" s="12"/>
      <c r="O130" s="9"/>
      <c r="P130" s="9"/>
      <c r="Q130" s="15"/>
      <c r="R130"/>
      <c r="S130" s="8"/>
      <c r="T130" s="9"/>
      <c r="U130" s="9"/>
      <c r="V130" s="12"/>
      <c r="W130" s="9"/>
      <c r="X130" s="9"/>
      <c r="Y130" s="15"/>
    </row>
    <row r="131" spans="1:27" s="1" customFormat="1" ht="11.25" customHeight="1" x14ac:dyDescent="0.25">
      <c r="A131" s="3"/>
      <c r="B131" s="7" t="s">
        <v>213</v>
      </c>
      <c r="C131" s="8"/>
      <c r="D131" s="9"/>
      <c r="E131" s="9"/>
      <c r="F131" s="12"/>
      <c r="G131" s="9"/>
      <c r="H131" s="9"/>
      <c r="I131" s="15"/>
      <c r="J131"/>
      <c r="K131" s="8"/>
      <c r="L131" s="9"/>
      <c r="M131" s="9"/>
      <c r="N131" s="12"/>
      <c r="O131" s="9"/>
      <c r="P131" s="9"/>
      <c r="Q131" s="15"/>
      <c r="R131"/>
      <c r="S131" s="8"/>
      <c r="T131" s="9"/>
      <c r="U131" s="9"/>
      <c r="V131" s="12"/>
      <c r="W131" s="9"/>
      <c r="X131" s="9"/>
      <c r="Y131" s="15"/>
      <c r="AA131"/>
    </row>
    <row r="132" spans="1:27" s="1" customFormat="1" ht="11.25" customHeight="1" x14ac:dyDescent="0.25">
      <c r="A132" s="3"/>
      <c r="B132" s="7" t="s">
        <v>203</v>
      </c>
      <c r="C132" s="8">
        <v>2</v>
      </c>
      <c r="D132" s="9">
        <f>C132/I132</f>
        <v>1</v>
      </c>
      <c r="E132" s="9"/>
      <c r="F132" s="12">
        <v>0</v>
      </c>
      <c r="G132" s="9">
        <f>F132/I132</f>
        <v>0</v>
      </c>
      <c r="H132" s="9"/>
      <c r="I132" s="15">
        <f>SUM(C132,F132)</f>
        <v>2</v>
      </c>
      <c r="J132"/>
      <c r="K132" s="8">
        <v>0</v>
      </c>
      <c r="L132" s="9">
        <v>0</v>
      </c>
      <c r="M132" s="9"/>
      <c r="N132" s="12">
        <v>0</v>
      </c>
      <c r="O132" s="9">
        <v>0</v>
      </c>
      <c r="P132" s="9"/>
      <c r="Q132" s="15">
        <f>SUM(K132,N132)</f>
        <v>0</v>
      </c>
      <c r="R132"/>
      <c r="S132" s="8">
        <f t="shared" si="193"/>
        <v>2</v>
      </c>
      <c r="T132" s="9">
        <f>S132/Y132</f>
        <v>1</v>
      </c>
      <c r="U132" s="9"/>
      <c r="V132" s="12">
        <f t="shared" si="195"/>
        <v>0</v>
      </c>
      <c r="W132" s="9">
        <f>V132/Y132</f>
        <v>0</v>
      </c>
      <c r="X132" s="9"/>
      <c r="Y132" s="15">
        <f>SUM(S132,V132)</f>
        <v>2</v>
      </c>
      <c r="AA132"/>
    </row>
    <row r="133" spans="1:27" s="1" customFormat="1" ht="11.25" customHeight="1" x14ac:dyDescent="0.25">
      <c r="A133" s="3"/>
      <c r="B133" s="7" t="s">
        <v>174</v>
      </c>
      <c r="C133" s="8"/>
      <c r="D133" s="9"/>
      <c r="E133" s="9"/>
      <c r="F133" s="12"/>
      <c r="G133" s="9"/>
      <c r="H133" s="9"/>
      <c r="I133" s="15"/>
      <c r="J133"/>
      <c r="K133" s="8"/>
      <c r="L133" s="9"/>
      <c r="M133" s="9"/>
      <c r="N133" s="12"/>
      <c r="O133" s="9"/>
      <c r="P133" s="9"/>
      <c r="Q133" s="15"/>
      <c r="R133"/>
      <c r="S133" s="8"/>
      <c r="T133" s="9"/>
      <c r="U133" s="9"/>
      <c r="V133" s="12"/>
      <c r="W133" s="9"/>
      <c r="X133" s="9"/>
      <c r="Y133" s="15"/>
      <c r="AA133"/>
    </row>
    <row r="134" spans="1:27" s="1" customFormat="1" ht="11.25" customHeight="1" x14ac:dyDescent="0.25">
      <c r="A134" s="3"/>
      <c r="B134" s="7" t="s">
        <v>80</v>
      </c>
      <c r="C134" s="8">
        <v>0</v>
      </c>
      <c r="D134" s="9">
        <f t="shared" si="187"/>
        <v>0</v>
      </c>
      <c r="E134" s="9"/>
      <c r="F134" s="12">
        <v>4</v>
      </c>
      <c r="G134" s="9">
        <f t="shared" si="188"/>
        <v>1</v>
      </c>
      <c r="H134" s="9"/>
      <c r="I134" s="15">
        <f t="shared" ref="I134:I138" si="202">SUM(C134,F134)</f>
        <v>4</v>
      </c>
      <c r="J134"/>
      <c r="K134" s="8">
        <v>0</v>
      </c>
      <c r="L134" s="9">
        <v>0</v>
      </c>
      <c r="M134" s="9"/>
      <c r="N134" s="12">
        <v>0</v>
      </c>
      <c r="O134" s="9">
        <v>0</v>
      </c>
      <c r="P134" s="9"/>
      <c r="Q134" s="15">
        <f t="shared" ref="Q134:Q138" si="203">SUM(K134,N134)</f>
        <v>0</v>
      </c>
      <c r="R134"/>
      <c r="S134" s="8">
        <f t="shared" si="193"/>
        <v>0</v>
      </c>
      <c r="T134" s="9">
        <f t="shared" ref="T134:T135" si="204">S134/Y134</f>
        <v>0</v>
      </c>
      <c r="U134" s="9"/>
      <c r="V134" s="12">
        <f t="shared" si="195"/>
        <v>4</v>
      </c>
      <c r="W134" s="9">
        <f t="shared" ref="W134:W135" si="205">V134/Y134</f>
        <v>1</v>
      </c>
      <c r="X134" s="9"/>
      <c r="Y134" s="15">
        <f t="shared" ref="Y134:Y138" si="206">SUM(S134,V134)</f>
        <v>4</v>
      </c>
    </row>
    <row r="135" spans="1:27" s="1" customFormat="1" ht="11.25" customHeight="1" x14ac:dyDescent="0.25">
      <c r="A135" s="3"/>
      <c r="B135" s="7" t="s">
        <v>81</v>
      </c>
      <c r="C135" s="8">
        <v>1</v>
      </c>
      <c r="D135" s="9">
        <f t="shared" si="187"/>
        <v>1</v>
      </c>
      <c r="E135" s="9"/>
      <c r="F135" s="12">
        <v>0</v>
      </c>
      <c r="G135" s="9">
        <f t="shared" si="188"/>
        <v>0</v>
      </c>
      <c r="H135" s="9"/>
      <c r="I135" s="15">
        <f t="shared" si="202"/>
        <v>1</v>
      </c>
      <c r="J135"/>
      <c r="K135" s="8">
        <v>0</v>
      </c>
      <c r="L135" s="9">
        <v>0</v>
      </c>
      <c r="M135" s="9"/>
      <c r="N135" s="12">
        <v>0</v>
      </c>
      <c r="O135" s="9">
        <v>0</v>
      </c>
      <c r="P135" s="9"/>
      <c r="Q135" s="15">
        <f t="shared" si="203"/>
        <v>0</v>
      </c>
      <c r="R135"/>
      <c r="S135" s="8">
        <f t="shared" si="193"/>
        <v>1</v>
      </c>
      <c r="T135" s="9">
        <f t="shared" si="204"/>
        <v>1</v>
      </c>
      <c r="U135" s="9"/>
      <c r="V135" s="12">
        <f t="shared" si="195"/>
        <v>0</v>
      </c>
      <c r="W135" s="9">
        <f t="shared" si="205"/>
        <v>0</v>
      </c>
      <c r="X135" s="9"/>
      <c r="Y135" s="15">
        <f t="shared" si="206"/>
        <v>1</v>
      </c>
    </row>
    <row r="136" spans="1:27" s="1" customFormat="1" ht="11.25" customHeight="1" x14ac:dyDescent="0.25">
      <c r="A136" s="3"/>
      <c r="B136" s="7" t="s">
        <v>203</v>
      </c>
      <c r="C136" s="8">
        <v>2</v>
      </c>
      <c r="D136" s="9">
        <f t="shared" si="187"/>
        <v>1</v>
      </c>
      <c r="E136" s="9"/>
      <c r="F136" s="12">
        <v>0</v>
      </c>
      <c r="G136" s="9">
        <f t="shared" si="188"/>
        <v>0</v>
      </c>
      <c r="H136" s="9"/>
      <c r="I136" s="15">
        <f t="shared" si="202"/>
        <v>2</v>
      </c>
      <c r="J136"/>
      <c r="K136" s="8">
        <v>0</v>
      </c>
      <c r="L136" s="9">
        <v>0</v>
      </c>
      <c r="M136" s="9"/>
      <c r="N136" s="12">
        <v>0</v>
      </c>
      <c r="O136" s="9">
        <v>0</v>
      </c>
      <c r="P136" s="9"/>
      <c r="Q136" s="15">
        <f t="shared" si="203"/>
        <v>0</v>
      </c>
      <c r="R136"/>
      <c r="S136" s="8">
        <f t="shared" si="193"/>
        <v>2</v>
      </c>
      <c r="T136" s="9">
        <f t="shared" ref="T136:T138" si="207">S136/Y136</f>
        <v>1</v>
      </c>
      <c r="U136" s="9"/>
      <c r="V136" s="12">
        <f t="shared" si="195"/>
        <v>0</v>
      </c>
      <c r="W136" s="9">
        <f t="shared" ref="W136:W138" si="208">V136/Y136</f>
        <v>0</v>
      </c>
      <c r="X136" s="9"/>
      <c r="Y136" s="15">
        <f t="shared" si="206"/>
        <v>2</v>
      </c>
    </row>
    <row r="137" spans="1:27" s="1" customFormat="1" ht="11.25" customHeight="1" x14ac:dyDescent="0.25">
      <c r="A137" s="3"/>
      <c r="B137" s="7" t="s">
        <v>83</v>
      </c>
      <c r="C137" s="8">
        <v>0</v>
      </c>
      <c r="D137" s="9">
        <f t="shared" si="187"/>
        <v>0</v>
      </c>
      <c r="E137" s="9"/>
      <c r="F137" s="12">
        <v>1</v>
      </c>
      <c r="G137" s="9">
        <f t="shared" si="188"/>
        <v>1</v>
      </c>
      <c r="H137" s="9"/>
      <c r="I137" s="15">
        <f t="shared" si="202"/>
        <v>1</v>
      </c>
      <c r="J137"/>
      <c r="K137" s="8">
        <v>0</v>
      </c>
      <c r="L137" s="9">
        <v>0</v>
      </c>
      <c r="M137" s="9"/>
      <c r="N137" s="12">
        <v>0</v>
      </c>
      <c r="O137" s="9">
        <v>0</v>
      </c>
      <c r="P137" s="9"/>
      <c r="Q137" s="15">
        <f t="shared" si="203"/>
        <v>0</v>
      </c>
      <c r="R137"/>
      <c r="S137" s="8">
        <f t="shared" si="193"/>
        <v>0</v>
      </c>
      <c r="T137" s="9">
        <f t="shared" si="207"/>
        <v>0</v>
      </c>
      <c r="U137" s="9"/>
      <c r="V137" s="12">
        <f t="shared" si="195"/>
        <v>1</v>
      </c>
      <c r="W137" s="9">
        <f t="shared" si="208"/>
        <v>1</v>
      </c>
      <c r="X137" s="9"/>
      <c r="Y137" s="15">
        <f t="shared" si="206"/>
        <v>1</v>
      </c>
    </row>
    <row r="138" spans="1:27" s="1" customFormat="1" ht="11.25" customHeight="1" x14ac:dyDescent="0.25">
      <c r="A138" s="3"/>
      <c r="B138" s="7" t="s">
        <v>79</v>
      </c>
      <c r="C138" s="8">
        <v>0</v>
      </c>
      <c r="D138" s="9">
        <f t="shared" si="187"/>
        <v>0</v>
      </c>
      <c r="E138" s="9"/>
      <c r="F138" s="12">
        <v>1</v>
      </c>
      <c r="G138" s="9">
        <f t="shared" si="188"/>
        <v>1</v>
      </c>
      <c r="H138" s="9"/>
      <c r="I138" s="15">
        <f t="shared" si="202"/>
        <v>1</v>
      </c>
      <c r="J138"/>
      <c r="K138" s="8">
        <v>0</v>
      </c>
      <c r="L138" s="9">
        <v>0</v>
      </c>
      <c r="M138" s="9"/>
      <c r="N138" s="12">
        <v>0</v>
      </c>
      <c r="O138" s="9">
        <v>0</v>
      </c>
      <c r="P138" s="9"/>
      <c r="Q138" s="15">
        <f t="shared" si="203"/>
        <v>0</v>
      </c>
      <c r="R138"/>
      <c r="S138" s="8">
        <f t="shared" si="193"/>
        <v>0</v>
      </c>
      <c r="T138" s="9">
        <f t="shared" si="207"/>
        <v>0</v>
      </c>
      <c r="U138" s="9"/>
      <c r="V138" s="12">
        <f t="shared" si="195"/>
        <v>1</v>
      </c>
      <c r="W138" s="9">
        <f t="shared" si="208"/>
        <v>1</v>
      </c>
      <c r="X138" s="9"/>
      <c r="Y138" s="15">
        <f t="shared" si="206"/>
        <v>1</v>
      </c>
    </row>
    <row r="139" spans="1:27" s="1" customFormat="1" ht="11.25" customHeight="1" x14ac:dyDescent="0.25">
      <c r="A139" s="3"/>
      <c r="B139" s="7" t="s">
        <v>204</v>
      </c>
      <c r="C139" s="8"/>
      <c r="D139" s="9"/>
      <c r="E139" s="9"/>
      <c r="F139" s="12"/>
      <c r="G139" s="9"/>
      <c r="H139" s="9"/>
      <c r="I139" s="15"/>
      <c r="J139"/>
      <c r="K139" s="8"/>
      <c r="L139" s="9"/>
      <c r="M139" s="9"/>
      <c r="N139" s="12"/>
      <c r="O139" s="9"/>
      <c r="P139" s="9"/>
      <c r="Q139" s="15"/>
      <c r="R139"/>
      <c r="S139" s="8"/>
      <c r="T139" s="9"/>
      <c r="U139" s="9"/>
      <c r="V139" s="12"/>
      <c r="W139" s="9"/>
      <c r="X139" s="9"/>
      <c r="Y139" s="15"/>
    </row>
    <row r="140" spans="1:27" s="1" customFormat="1" ht="11.25" customHeight="1" x14ac:dyDescent="0.25">
      <c r="A140" s="3"/>
      <c r="B140" s="7" t="s">
        <v>219</v>
      </c>
      <c r="C140" s="8">
        <v>0</v>
      </c>
      <c r="D140" s="9">
        <v>0</v>
      </c>
      <c r="E140" s="9"/>
      <c r="F140" s="12">
        <v>0</v>
      </c>
      <c r="G140" s="9">
        <v>0</v>
      </c>
      <c r="H140" s="9"/>
      <c r="I140" s="15">
        <f>SUM(C140,F140)</f>
        <v>0</v>
      </c>
      <c r="J140"/>
      <c r="K140" s="8">
        <v>1</v>
      </c>
      <c r="L140" s="9">
        <f>K140/Q140</f>
        <v>1</v>
      </c>
      <c r="M140" s="9"/>
      <c r="N140" s="12">
        <v>0</v>
      </c>
      <c r="O140" s="9">
        <f>N140/Q140</f>
        <v>0</v>
      </c>
      <c r="P140" s="9"/>
      <c r="Q140" s="15">
        <f>SUM(K140,N140)</f>
        <v>1</v>
      </c>
      <c r="R140"/>
      <c r="S140" s="8">
        <f t="shared" si="193"/>
        <v>1</v>
      </c>
      <c r="T140" s="9">
        <f>S140/Y140</f>
        <v>1</v>
      </c>
      <c r="U140" s="9"/>
      <c r="V140" s="12">
        <f t="shared" si="195"/>
        <v>0</v>
      </c>
      <c r="W140" s="9">
        <f>V140/Y140</f>
        <v>0</v>
      </c>
      <c r="X140" s="9"/>
      <c r="Y140" s="15">
        <f>SUM(S140,V140)</f>
        <v>1</v>
      </c>
    </row>
    <row r="141" spans="1:27" s="1" customFormat="1" ht="11.25" customHeight="1" x14ac:dyDescent="0.25">
      <c r="A141" s="3"/>
      <c r="B141" s="7" t="s">
        <v>80</v>
      </c>
      <c r="C141" s="8">
        <v>15</v>
      </c>
      <c r="D141" s="9">
        <f t="shared" si="187"/>
        <v>0.33333333333333331</v>
      </c>
      <c r="E141" s="9"/>
      <c r="F141" s="12">
        <v>30</v>
      </c>
      <c r="G141" s="9">
        <f t="shared" si="188"/>
        <v>0.66666666666666663</v>
      </c>
      <c r="H141" s="9"/>
      <c r="I141" s="15">
        <f t="shared" ref="I141:I159" si="209">SUM(C141,F141)</f>
        <v>45</v>
      </c>
      <c r="J141"/>
      <c r="K141" s="8">
        <v>42</v>
      </c>
      <c r="L141" s="9">
        <f t="shared" ref="L141:L149" si="210">K141/Q141</f>
        <v>0.62686567164179108</v>
      </c>
      <c r="M141" s="9"/>
      <c r="N141" s="12">
        <v>25</v>
      </c>
      <c r="O141" s="9">
        <f t="shared" ref="O141:O149" si="211">N141/Q141</f>
        <v>0.37313432835820898</v>
      </c>
      <c r="P141" s="9"/>
      <c r="Q141" s="15">
        <f t="shared" ref="Q141:Q149" si="212">SUM(K141,N141)</f>
        <v>67</v>
      </c>
      <c r="R141"/>
      <c r="S141" s="8">
        <f t="shared" si="193"/>
        <v>57</v>
      </c>
      <c r="T141" s="9">
        <f t="shared" ref="T141:T149" si="213">S141/Y141</f>
        <v>0.5089285714285714</v>
      </c>
      <c r="U141" s="9"/>
      <c r="V141" s="12">
        <f t="shared" si="195"/>
        <v>55</v>
      </c>
      <c r="W141" s="9">
        <f t="shared" ref="W141:W149" si="214">V141/Y141</f>
        <v>0.49107142857142855</v>
      </c>
      <c r="X141" s="9"/>
      <c r="Y141" s="15">
        <f t="shared" ref="Y141:Y149" si="215">SUM(S141,V141)</f>
        <v>112</v>
      </c>
    </row>
    <row r="142" spans="1:27" s="1" customFormat="1" ht="11.25" customHeight="1" x14ac:dyDescent="0.25">
      <c r="A142" s="3"/>
      <c r="B142" s="7" t="s">
        <v>176</v>
      </c>
      <c r="C142" s="8">
        <v>3</v>
      </c>
      <c r="D142" s="9">
        <f t="shared" si="187"/>
        <v>0.3</v>
      </c>
      <c r="E142" s="9"/>
      <c r="F142" s="12">
        <v>7</v>
      </c>
      <c r="G142" s="9">
        <f t="shared" si="188"/>
        <v>0.7</v>
      </c>
      <c r="H142" s="9"/>
      <c r="I142" s="15">
        <f t="shared" si="209"/>
        <v>10</v>
      </c>
      <c r="J142"/>
      <c r="K142" s="8">
        <v>1</v>
      </c>
      <c r="L142" s="9">
        <f t="shared" si="210"/>
        <v>0.2</v>
      </c>
      <c r="M142" s="9"/>
      <c r="N142" s="12">
        <v>4</v>
      </c>
      <c r="O142" s="9">
        <f t="shared" si="211"/>
        <v>0.8</v>
      </c>
      <c r="P142" s="9"/>
      <c r="Q142" s="15">
        <f t="shared" si="212"/>
        <v>5</v>
      </c>
      <c r="R142"/>
      <c r="S142" s="8">
        <f t="shared" si="193"/>
        <v>4</v>
      </c>
      <c r="T142" s="9">
        <f t="shared" si="213"/>
        <v>0.26666666666666666</v>
      </c>
      <c r="U142" s="9"/>
      <c r="V142" s="12">
        <f t="shared" si="195"/>
        <v>11</v>
      </c>
      <c r="W142" s="9">
        <f t="shared" si="214"/>
        <v>0.73333333333333328</v>
      </c>
      <c r="X142" s="9"/>
      <c r="Y142" s="15">
        <f t="shared" si="215"/>
        <v>15</v>
      </c>
    </row>
    <row r="143" spans="1:27" s="1" customFormat="1" ht="11.25" customHeight="1" x14ac:dyDescent="0.25">
      <c r="A143" s="3"/>
      <c r="B143" s="7" t="s">
        <v>81</v>
      </c>
      <c r="C143" s="8">
        <v>4</v>
      </c>
      <c r="D143" s="9">
        <f t="shared" si="187"/>
        <v>0.66666666666666663</v>
      </c>
      <c r="E143" s="9"/>
      <c r="F143" s="12">
        <v>2</v>
      </c>
      <c r="G143" s="9">
        <f t="shared" si="188"/>
        <v>0.33333333333333331</v>
      </c>
      <c r="H143" s="9"/>
      <c r="I143" s="15">
        <f t="shared" si="209"/>
        <v>6</v>
      </c>
      <c r="J143"/>
      <c r="K143" s="8">
        <v>8</v>
      </c>
      <c r="L143" s="9">
        <f t="shared" si="210"/>
        <v>0.25</v>
      </c>
      <c r="M143" s="9"/>
      <c r="N143" s="12">
        <v>24</v>
      </c>
      <c r="O143" s="9">
        <f t="shared" si="211"/>
        <v>0.75</v>
      </c>
      <c r="P143" s="9"/>
      <c r="Q143" s="15">
        <f t="shared" si="212"/>
        <v>32</v>
      </c>
      <c r="R143"/>
      <c r="S143" s="8">
        <f t="shared" si="193"/>
        <v>12</v>
      </c>
      <c r="T143" s="9">
        <f t="shared" si="213"/>
        <v>0.31578947368421051</v>
      </c>
      <c r="U143" s="9"/>
      <c r="V143" s="12">
        <f t="shared" si="195"/>
        <v>26</v>
      </c>
      <c r="W143" s="9">
        <f t="shared" si="214"/>
        <v>0.68421052631578949</v>
      </c>
      <c r="X143" s="9"/>
      <c r="Y143" s="15">
        <f t="shared" si="215"/>
        <v>38</v>
      </c>
    </row>
    <row r="144" spans="1:27" s="1" customFormat="1" ht="11.25" customHeight="1" x14ac:dyDescent="0.25">
      <c r="A144" s="3"/>
      <c r="B144" s="7" t="s">
        <v>82</v>
      </c>
      <c r="C144" s="8">
        <v>4</v>
      </c>
      <c r="D144" s="9">
        <f t="shared" si="187"/>
        <v>0.21052631578947367</v>
      </c>
      <c r="E144" s="9"/>
      <c r="F144" s="12">
        <v>15</v>
      </c>
      <c r="G144" s="9">
        <f t="shared" si="188"/>
        <v>0.78947368421052633</v>
      </c>
      <c r="H144" s="9"/>
      <c r="I144" s="15">
        <f t="shared" si="209"/>
        <v>19</v>
      </c>
      <c r="J144"/>
      <c r="K144" s="8">
        <v>46</v>
      </c>
      <c r="L144" s="9">
        <f t="shared" si="210"/>
        <v>0.52873563218390807</v>
      </c>
      <c r="M144" s="9"/>
      <c r="N144" s="12">
        <v>41</v>
      </c>
      <c r="O144" s="9">
        <f t="shared" si="211"/>
        <v>0.47126436781609193</v>
      </c>
      <c r="P144" s="9"/>
      <c r="Q144" s="15">
        <f t="shared" si="212"/>
        <v>87</v>
      </c>
      <c r="R144"/>
      <c r="S144" s="8">
        <f t="shared" si="193"/>
        <v>50</v>
      </c>
      <c r="T144" s="9">
        <f t="shared" si="213"/>
        <v>0.47169811320754718</v>
      </c>
      <c r="U144" s="9"/>
      <c r="V144" s="12">
        <f t="shared" si="195"/>
        <v>56</v>
      </c>
      <c r="W144" s="9">
        <f t="shared" si="214"/>
        <v>0.52830188679245282</v>
      </c>
      <c r="X144" s="9"/>
      <c r="Y144" s="15">
        <f t="shared" si="215"/>
        <v>106</v>
      </c>
    </row>
    <row r="145" spans="1:25" s="1" customFormat="1" ht="11.25" customHeight="1" x14ac:dyDescent="0.25">
      <c r="A145" s="3"/>
      <c r="B145" s="7" t="s">
        <v>84</v>
      </c>
      <c r="C145" s="8">
        <v>0</v>
      </c>
      <c r="D145" s="9">
        <f t="shared" si="187"/>
        <v>0</v>
      </c>
      <c r="E145" s="9"/>
      <c r="F145" s="12">
        <v>4</v>
      </c>
      <c r="G145" s="9">
        <f t="shared" si="188"/>
        <v>1</v>
      </c>
      <c r="H145" s="9"/>
      <c r="I145" s="15">
        <f t="shared" si="209"/>
        <v>4</v>
      </c>
      <c r="J145"/>
      <c r="K145" s="8">
        <v>0</v>
      </c>
      <c r="L145" s="9">
        <v>0</v>
      </c>
      <c r="M145" s="9"/>
      <c r="N145" s="12">
        <v>0</v>
      </c>
      <c r="O145" s="9">
        <v>0</v>
      </c>
      <c r="P145" s="9"/>
      <c r="Q145" s="15">
        <f t="shared" si="212"/>
        <v>0</v>
      </c>
      <c r="R145"/>
      <c r="S145" s="8">
        <f t="shared" si="193"/>
        <v>0</v>
      </c>
      <c r="T145" s="9">
        <f t="shared" si="213"/>
        <v>0</v>
      </c>
      <c r="U145" s="9"/>
      <c r="V145" s="12">
        <f t="shared" si="195"/>
        <v>4</v>
      </c>
      <c r="W145" s="9">
        <f t="shared" si="214"/>
        <v>1</v>
      </c>
      <c r="X145" s="9"/>
      <c r="Y145" s="15">
        <f t="shared" si="215"/>
        <v>4</v>
      </c>
    </row>
    <row r="146" spans="1:25" s="1" customFormat="1" ht="11.25" customHeight="1" x14ac:dyDescent="0.25">
      <c r="A146" s="3"/>
      <c r="B146" s="7" t="s">
        <v>203</v>
      </c>
      <c r="C146" s="8">
        <v>3</v>
      </c>
      <c r="D146" s="9">
        <f t="shared" si="187"/>
        <v>0.6</v>
      </c>
      <c r="E146" s="9"/>
      <c r="F146" s="12">
        <v>2</v>
      </c>
      <c r="G146" s="9">
        <f t="shared" si="188"/>
        <v>0.4</v>
      </c>
      <c r="H146" s="9"/>
      <c r="I146" s="15">
        <f t="shared" si="209"/>
        <v>5</v>
      </c>
      <c r="J146"/>
      <c r="K146" s="8">
        <v>33</v>
      </c>
      <c r="L146" s="9">
        <f t="shared" si="210"/>
        <v>0.55932203389830504</v>
      </c>
      <c r="M146" s="9"/>
      <c r="N146" s="12">
        <v>26</v>
      </c>
      <c r="O146" s="9">
        <f t="shared" si="211"/>
        <v>0.44067796610169491</v>
      </c>
      <c r="P146" s="9"/>
      <c r="Q146" s="15">
        <f t="shared" si="212"/>
        <v>59</v>
      </c>
      <c r="R146"/>
      <c r="S146" s="8">
        <f t="shared" si="193"/>
        <v>36</v>
      </c>
      <c r="T146" s="9">
        <f t="shared" si="213"/>
        <v>0.5625</v>
      </c>
      <c r="U146" s="9"/>
      <c r="V146" s="12">
        <f t="shared" si="195"/>
        <v>28</v>
      </c>
      <c r="W146" s="9">
        <f t="shared" si="214"/>
        <v>0.4375</v>
      </c>
      <c r="X146" s="9"/>
      <c r="Y146" s="15">
        <f t="shared" si="215"/>
        <v>64</v>
      </c>
    </row>
    <row r="147" spans="1:25" s="1" customFormat="1" ht="11.25" customHeight="1" x14ac:dyDescent="0.25">
      <c r="A147" s="3"/>
      <c r="B147" s="7" t="s">
        <v>78</v>
      </c>
      <c r="C147" s="8">
        <v>2</v>
      </c>
      <c r="D147" s="9">
        <f t="shared" si="187"/>
        <v>0.2</v>
      </c>
      <c r="E147" s="9"/>
      <c r="F147" s="12">
        <v>8</v>
      </c>
      <c r="G147" s="9">
        <f t="shared" si="188"/>
        <v>0.8</v>
      </c>
      <c r="H147" s="9"/>
      <c r="I147" s="15">
        <f t="shared" si="209"/>
        <v>10</v>
      </c>
      <c r="J147"/>
      <c r="K147" s="8">
        <v>33</v>
      </c>
      <c r="L147" s="9">
        <f t="shared" si="210"/>
        <v>0.6470588235294118</v>
      </c>
      <c r="M147" s="9"/>
      <c r="N147" s="12">
        <v>18</v>
      </c>
      <c r="O147" s="9">
        <f t="shared" si="211"/>
        <v>0.35294117647058826</v>
      </c>
      <c r="P147" s="9"/>
      <c r="Q147" s="15">
        <f t="shared" si="212"/>
        <v>51</v>
      </c>
      <c r="R147"/>
      <c r="S147" s="8">
        <f t="shared" si="193"/>
        <v>35</v>
      </c>
      <c r="T147" s="9">
        <f t="shared" si="213"/>
        <v>0.57377049180327866</v>
      </c>
      <c r="U147" s="9"/>
      <c r="V147" s="12">
        <f t="shared" si="195"/>
        <v>26</v>
      </c>
      <c r="W147" s="9">
        <f t="shared" si="214"/>
        <v>0.42622950819672129</v>
      </c>
      <c r="X147" s="9"/>
      <c r="Y147" s="15">
        <f t="shared" si="215"/>
        <v>61</v>
      </c>
    </row>
    <row r="148" spans="1:25" s="1" customFormat="1" ht="11.25" customHeight="1" x14ac:dyDescent="0.25">
      <c r="A148" s="3"/>
      <c r="B148" s="7" t="s">
        <v>83</v>
      </c>
      <c r="C148" s="8">
        <v>3</v>
      </c>
      <c r="D148" s="9">
        <f t="shared" si="187"/>
        <v>0.375</v>
      </c>
      <c r="E148" s="9"/>
      <c r="F148" s="12">
        <v>5</v>
      </c>
      <c r="G148" s="9">
        <f t="shared" si="188"/>
        <v>0.625</v>
      </c>
      <c r="H148" s="9"/>
      <c r="I148" s="15">
        <f t="shared" si="209"/>
        <v>8</v>
      </c>
      <c r="J148"/>
      <c r="K148" s="8">
        <v>34</v>
      </c>
      <c r="L148" s="9">
        <f t="shared" si="210"/>
        <v>0.51515151515151514</v>
      </c>
      <c r="M148" s="9"/>
      <c r="N148" s="12">
        <v>32</v>
      </c>
      <c r="O148" s="9">
        <f t="shared" si="211"/>
        <v>0.48484848484848486</v>
      </c>
      <c r="P148" s="9"/>
      <c r="Q148" s="15">
        <f t="shared" si="212"/>
        <v>66</v>
      </c>
      <c r="R148"/>
      <c r="S148" s="8">
        <f t="shared" si="193"/>
        <v>37</v>
      </c>
      <c r="T148" s="9">
        <f t="shared" si="213"/>
        <v>0.5</v>
      </c>
      <c r="U148" s="9"/>
      <c r="V148" s="12">
        <f t="shared" si="195"/>
        <v>37</v>
      </c>
      <c r="W148" s="9">
        <f t="shared" si="214"/>
        <v>0.5</v>
      </c>
      <c r="X148" s="9"/>
      <c r="Y148" s="15">
        <f t="shared" si="215"/>
        <v>74</v>
      </c>
    </row>
    <row r="149" spans="1:25" s="1" customFormat="1" ht="11.25" customHeight="1" x14ac:dyDescent="0.25">
      <c r="A149" s="3"/>
      <c r="B149" s="7" t="s">
        <v>175</v>
      </c>
      <c r="C149" s="8">
        <v>0</v>
      </c>
      <c r="D149" s="9">
        <f t="shared" si="187"/>
        <v>0</v>
      </c>
      <c r="E149" s="9"/>
      <c r="F149" s="12">
        <v>2</v>
      </c>
      <c r="G149" s="9">
        <f t="shared" si="188"/>
        <v>1</v>
      </c>
      <c r="H149" s="9"/>
      <c r="I149" s="15">
        <f t="shared" si="209"/>
        <v>2</v>
      </c>
      <c r="J149"/>
      <c r="K149" s="8">
        <v>3</v>
      </c>
      <c r="L149" s="9">
        <f t="shared" si="210"/>
        <v>0.2</v>
      </c>
      <c r="M149" s="9"/>
      <c r="N149" s="12">
        <v>12</v>
      </c>
      <c r="O149" s="9">
        <f t="shared" si="211"/>
        <v>0.8</v>
      </c>
      <c r="P149" s="9"/>
      <c r="Q149" s="15">
        <f t="shared" si="212"/>
        <v>15</v>
      </c>
      <c r="R149"/>
      <c r="S149" s="8">
        <f t="shared" si="193"/>
        <v>3</v>
      </c>
      <c r="T149" s="9">
        <f t="shared" si="213"/>
        <v>0.17647058823529413</v>
      </c>
      <c r="U149" s="9"/>
      <c r="V149" s="12">
        <f t="shared" si="195"/>
        <v>14</v>
      </c>
      <c r="W149" s="9">
        <f t="shared" si="214"/>
        <v>0.82352941176470584</v>
      </c>
      <c r="X149" s="9"/>
      <c r="Y149" s="15">
        <f t="shared" si="215"/>
        <v>17</v>
      </c>
    </row>
    <row r="150" spans="1:25" s="1" customFormat="1" ht="11.25" customHeight="1" x14ac:dyDescent="0.25">
      <c r="A150" s="3"/>
      <c r="B150" s="7" t="s">
        <v>128</v>
      </c>
      <c r="C150" s="8">
        <v>0</v>
      </c>
      <c r="D150" s="9">
        <v>0</v>
      </c>
      <c r="E150" s="9"/>
      <c r="F150" s="12">
        <v>0</v>
      </c>
      <c r="G150" s="9">
        <v>0</v>
      </c>
      <c r="H150" s="9"/>
      <c r="I150" s="15">
        <f>SUM(C150,F150)</f>
        <v>0</v>
      </c>
      <c r="J150"/>
      <c r="K150" s="8">
        <v>6</v>
      </c>
      <c r="L150" s="9">
        <f>K150/Q150</f>
        <v>0.6</v>
      </c>
      <c r="M150" s="9"/>
      <c r="N150" s="12">
        <v>4</v>
      </c>
      <c r="O150" s="9">
        <f>N150/Q150</f>
        <v>0.4</v>
      </c>
      <c r="P150" s="9"/>
      <c r="Q150" s="15">
        <f>SUM(K150,N150)</f>
        <v>10</v>
      </c>
      <c r="R150"/>
      <c r="S150" s="8">
        <f t="shared" si="193"/>
        <v>6</v>
      </c>
      <c r="T150" s="9">
        <f>S150/Y150</f>
        <v>0.6</v>
      </c>
      <c r="U150" s="9"/>
      <c r="V150" s="12">
        <f t="shared" si="195"/>
        <v>4</v>
      </c>
      <c r="W150" s="9">
        <f>V150/Y150</f>
        <v>0.4</v>
      </c>
      <c r="X150" s="9"/>
      <c r="Y150" s="15">
        <f>SUM(S150,V150)</f>
        <v>10</v>
      </c>
    </row>
    <row r="151" spans="1:25" s="1" customFormat="1" ht="11.25" customHeight="1" x14ac:dyDescent="0.25">
      <c r="A151" s="3"/>
      <c r="B151" s="7" t="s">
        <v>79</v>
      </c>
      <c r="C151" s="8">
        <v>2</v>
      </c>
      <c r="D151" s="9">
        <f>C151/I151</f>
        <v>0.1111111111111111</v>
      </c>
      <c r="E151" s="9"/>
      <c r="F151" s="12">
        <v>16</v>
      </c>
      <c r="G151" s="9">
        <f>F151/I151</f>
        <v>0.88888888888888884</v>
      </c>
      <c r="H151" s="9"/>
      <c r="I151" s="15">
        <f>SUM(C151,F151)</f>
        <v>18</v>
      </c>
      <c r="J151"/>
      <c r="K151" s="8">
        <v>39</v>
      </c>
      <c r="L151" s="9">
        <f>K151/Q151</f>
        <v>0.39393939393939392</v>
      </c>
      <c r="M151" s="9"/>
      <c r="N151" s="12">
        <v>60</v>
      </c>
      <c r="O151" s="9">
        <f>N151/Q151</f>
        <v>0.60606060606060608</v>
      </c>
      <c r="P151" s="9"/>
      <c r="Q151" s="15">
        <f>SUM(K151,N151)</f>
        <v>99</v>
      </c>
      <c r="R151"/>
      <c r="S151" s="8">
        <f t="shared" si="193"/>
        <v>41</v>
      </c>
      <c r="T151" s="9">
        <f>S151/Y151</f>
        <v>0.3504273504273504</v>
      </c>
      <c r="U151" s="9"/>
      <c r="V151" s="12">
        <f t="shared" si="195"/>
        <v>76</v>
      </c>
      <c r="W151" s="9">
        <f>V151/Y151</f>
        <v>0.6495726495726496</v>
      </c>
      <c r="X151" s="9"/>
      <c r="Y151" s="15">
        <f>SUM(S151,V151)</f>
        <v>117</v>
      </c>
    </row>
    <row r="152" spans="1:25" s="1" customFormat="1" ht="11.25" customHeight="1" x14ac:dyDescent="0.25">
      <c r="A152" s="3"/>
      <c r="B152" s="7" t="s">
        <v>230</v>
      </c>
      <c r="C152" s="8"/>
      <c r="D152" s="9"/>
      <c r="E152" s="9"/>
      <c r="F152" s="12"/>
      <c r="G152" s="9"/>
      <c r="H152" s="9"/>
      <c r="I152" s="15"/>
      <c r="J152"/>
      <c r="K152" s="8"/>
      <c r="L152" s="9"/>
      <c r="M152" s="9"/>
      <c r="N152" s="12"/>
      <c r="O152" s="9"/>
      <c r="P152" s="9"/>
      <c r="Q152" s="15"/>
      <c r="R152"/>
      <c r="S152" s="8"/>
      <c r="T152" s="9"/>
      <c r="U152" s="9"/>
      <c r="V152" s="12"/>
      <c r="W152" s="9"/>
      <c r="X152" s="9"/>
      <c r="Y152" s="15"/>
    </row>
    <row r="153" spans="1:25" s="1" customFormat="1" ht="11.25" customHeight="1" x14ac:dyDescent="0.25">
      <c r="A153" s="3"/>
      <c r="B153" s="3" t="s">
        <v>182</v>
      </c>
      <c r="C153" s="8">
        <v>14</v>
      </c>
      <c r="D153" s="9">
        <f t="shared" si="187"/>
        <v>0.7</v>
      </c>
      <c r="E153" s="9"/>
      <c r="F153" s="12">
        <v>6</v>
      </c>
      <c r="G153" s="9">
        <f t="shared" si="188"/>
        <v>0.3</v>
      </c>
      <c r="H153" s="9"/>
      <c r="I153" s="15">
        <f t="shared" si="209"/>
        <v>20</v>
      </c>
      <c r="J153"/>
      <c r="K153" s="8">
        <v>0</v>
      </c>
      <c r="L153" s="9">
        <v>0</v>
      </c>
      <c r="M153" s="9"/>
      <c r="N153" s="12">
        <v>0</v>
      </c>
      <c r="O153" s="9">
        <v>0</v>
      </c>
      <c r="P153" s="9"/>
      <c r="Q153" s="15">
        <f t="shared" ref="Q153:Q156" si="216">SUM(K153,N153)</f>
        <v>0</v>
      </c>
      <c r="R153"/>
      <c r="S153" s="8">
        <f t="shared" si="193"/>
        <v>14</v>
      </c>
      <c r="T153" s="9">
        <f t="shared" ref="T153:T156" si="217">S153/Y153</f>
        <v>0.7</v>
      </c>
      <c r="U153" s="9"/>
      <c r="V153" s="12">
        <f t="shared" si="195"/>
        <v>6</v>
      </c>
      <c r="W153" s="9">
        <f t="shared" ref="W153:W156" si="218">V153/Y153</f>
        <v>0.3</v>
      </c>
      <c r="X153" s="9"/>
      <c r="Y153" s="15">
        <f t="shared" ref="Y153:Y156" si="219">SUM(S153,V153)</f>
        <v>20</v>
      </c>
    </row>
    <row r="154" spans="1:25" s="1" customFormat="1" ht="11.25" customHeight="1" x14ac:dyDescent="0.25">
      <c r="A154" s="3"/>
      <c r="B154" s="7" t="s">
        <v>245</v>
      </c>
      <c r="C154" s="8">
        <v>0</v>
      </c>
      <c r="D154" s="9">
        <f t="shared" ref="D154" si="220">C154/I154</f>
        <v>0</v>
      </c>
      <c r="E154" s="9"/>
      <c r="F154" s="12">
        <v>1</v>
      </c>
      <c r="G154" s="9">
        <f t="shared" ref="G154" si="221">F154/I154</f>
        <v>1</v>
      </c>
      <c r="H154" s="9"/>
      <c r="I154" s="15">
        <f t="shared" ref="I154" si="222">SUM(C154,F154)</f>
        <v>1</v>
      </c>
      <c r="J154"/>
      <c r="K154" s="8">
        <v>0</v>
      </c>
      <c r="L154" s="9">
        <v>0</v>
      </c>
      <c r="M154" s="9"/>
      <c r="N154" s="12">
        <v>0</v>
      </c>
      <c r="O154" s="9">
        <v>0</v>
      </c>
      <c r="P154" s="9"/>
      <c r="Q154" s="15">
        <f t="shared" si="216"/>
        <v>0</v>
      </c>
      <c r="R154"/>
      <c r="S154" s="8">
        <f t="shared" ref="S154" si="223">C154+K154</f>
        <v>0</v>
      </c>
      <c r="T154" s="9">
        <f t="shared" si="217"/>
        <v>0</v>
      </c>
      <c r="U154" s="9"/>
      <c r="V154" s="12">
        <f t="shared" ref="V154" si="224">F154+N154</f>
        <v>1</v>
      </c>
      <c r="W154" s="9">
        <f t="shared" si="218"/>
        <v>1</v>
      </c>
      <c r="X154" s="9"/>
      <c r="Y154" s="15">
        <f t="shared" si="219"/>
        <v>1</v>
      </c>
    </row>
    <row r="155" spans="1:25" s="1" customFormat="1" ht="11.25" customHeight="1" x14ac:dyDescent="0.25">
      <c r="A155" s="3"/>
      <c r="B155" s="3" t="s">
        <v>183</v>
      </c>
      <c r="C155" s="8">
        <v>1</v>
      </c>
      <c r="D155" s="9">
        <f t="shared" si="187"/>
        <v>1</v>
      </c>
      <c r="E155" s="9"/>
      <c r="F155" s="12">
        <v>0</v>
      </c>
      <c r="G155" s="9">
        <f t="shared" si="188"/>
        <v>0</v>
      </c>
      <c r="H155" s="9"/>
      <c r="I155" s="15">
        <f t="shared" si="209"/>
        <v>1</v>
      </c>
      <c r="J155"/>
      <c r="K155" s="8">
        <v>0</v>
      </c>
      <c r="L155" s="9">
        <v>0</v>
      </c>
      <c r="M155" s="9"/>
      <c r="N155" s="12">
        <v>0</v>
      </c>
      <c r="O155" s="9">
        <v>0</v>
      </c>
      <c r="P155" s="9"/>
      <c r="Q155" s="15">
        <f t="shared" si="216"/>
        <v>0</v>
      </c>
      <c r="R155"/>
      <c r="S155" s="8">
        <f t="shared" si="193"/>
        <v>1</v>
      </c>
      <c r="T155" s="9">
        <f t="shared" si="217"/>
        <v>1</v>
      </c>
      <c r="U155" s="9"/>
      <c r="V155" s="12">
        <f t="shared" si="195"/>
        <v>0</v>
      </c>
      <c r="W155" s="9">
        <f t="shared" si="218"/>
        <v>0</v>
      </c>
      <c r="X155" s="9"/>
      <c r="Y155" s="15">
        <f t="shared" si="219"/>
        <v>1</v>
      </c>
    </row>
    <row r="156" spans="1:25" s="1" customFormat="1" ht="11.25" customHeight="1" x14ac:dyDescent="0.25">
      <c r="A156" s="3"/>
      <c r="B156" s="7" t="s">
        <v>246</v>
      </c>
      <c r="C156" s="8">
        <v>0</v>
      </c>
      <c r="D156" s="9">
        <f t="shared" ref="D156" si="225">C156/I156</f>
        <v>0</v>
      </c>
      <c r="E156" s="9"/>
      <c r="F156" s="12">
        <v>1</v>
      </c>
      <c r="G156" s="9">
        <f t="shared" ref="G156" si="226">F156/I156</f>
        <v>1</v>
      </c>
      <c r="H156" s="9"/>
      <c r="I156" s="15">
        <f t="shared" ref="I156" si="227">SUM(C156,F156)</f>
        <v>1</v>
      </c>
      <c r="J156"/>
      <c r="K156" s="8">
        <v>0</v>
      </c>
      <c r="L156" s="9">
        <v>0</v>
      </c>
      <c r="M156" s="9"/>
      <c r="N156" s="12">
        <v>0</v>
      </c>
      <c r="O156" s="9">
        <v>0</v>
      </c>
      <c r="P156" s="9"/>
      <c r="Q156" s="15">
        <f t="shared" si="216"/>
        <v>0</v>
      </c>
      <c r="R156"/>
      <c r="S156" s="8">
        <f t="shared" ref="S156" si="228">C156+K156</f>
        <v>0</v>
      </c>
      <c r="T156" s="9">
        <f t="shared" si="217"/>
        <v>0</v>
      </c>
      <c r="U156" s="9"/>
      <c r="V156" s="12">
        <f t="shared" ref="V156" si="229">F156+N156</f>
        <v>1</v>
      </c>
      <c r="W156" s="9">
        <f t="shared" si="218"/>
        <v>1</v>
      </c>
      <c r="X156" s="9"/>
      <c r="Y156" s="15">
        <f t="shared" si="219"/>
        <v>1</v>
      </c>
    </row>
    <row r="157" spans="1:25" s="1" customFormat="1" ht="11.25" customHeight="1" x14ac:dyDescent="0.25">
      <c r="A157" s="4" t="s">
        <v>264</v>
      </c>
      <c r="B157" s="7"/>
      <c r="C157" s="8"/>
      <c r="D157" s="9"/>
      <c r="E157" s="9"/>
      <c r="F157" s="12"/>
      <c r="G157" s="9"/>
      <c r="H157" s="9"/>
      <c r="I157" s="15"/>
      <c r="J157"/>
      <c r="K157" s="8"/>
      <c r="L157" s="9"/>
      <c r="M157" s="9"/>
      <c r="N157" s="12"/>
      <c r="O157" s="9"/>
      <c r="P157" s="9"/>
      <c r="Q157" s="15"/>
      <c r="R157"/>
      <c r="S157" s="8"/>
      <c r="T157" s="9"/>
      <c r="U157" s="9"/>
      <c r="V157" s="12"/>
      <c r="W157" s="9"/>
      <c r="X157" s="9"/>
      <c r="Y157" s="15"/>
    </row>
    <row r="158" spans="1:25" s="1" customFormat="1" ht="11.25" customHeight="1" x14ac:dyDescent="0.25">
      <c r="B158" s="7" t="s">
        <v>265</v>
      </c>
      <c r="C158" s="8"/>
      <c r="D158" s="9"/>
      <c r="E158" s="9"/>
      <c r="F158" s="12"/>
      <c r="G158" s="9"/>
      <c r="H158" s="9"/>
      <c r="I158" s="15"/>
      <c r="J158"/>
      <c r="K158" s="8"/>
      <c r="L158" s="9"/>
      <c r="M158" s="9"/>
      <c r="N158" s="12"/>
      <c r="O158" s="9"/>
      <c r="P158" s="9"/>
      <c r="Q158" s="15"/>
      <c r="R158"/>
      <c r="S158" s="8"/>
      <c r="T158" s="9"/>
      <c r="U158" s="9"/>
      <c r="V158" s="12"/>
      <c r="W158" s="9"/>
      <c r="X158" s="9"/>
      <c r="Y158" s="15"/>
    </row>
    <row r="159" spans="1:25" s="1" customFormat="1" ht="11.25" customHeight="1" x14ac:dyDescent="0.25">
      <c r="A159" s="3"/>
      <c r="B159" s="3" t="s">
        <v>191</v>
      </c>
      <c r="C159" s="8">
        <v>1</v>
      </c>
      <c r="D159" s="9">
        <f t="shared" si="187"/>
        <v>0.25</v>
      </c>
      <c r="E159" s="9"/>
      <c r="F159" s="12">
        <v>3</v>
      </c>
      <c r="G159" s="9">
        <f t="shared" si="188"/>
        <v>0.75</v>
      </c>
      <c r="H159" s="9"/>
      <c r="I159" s="15">
        <f t="shared" si="209"/>
        <v>4</v>
      </c>
      <c r="J159"/>
      <c r="K159" s="8">
        <v>0</v>
      </c>
      <c r="L159" s="9">
        <v>0</v>
      </c>
      <c r="M159" s="9"/>
      <c r="N159" s="12">
        <v>0</v>
      </c>
      <c r="O159" s="9">
        <v>0</v>
      </c>
      <c r="P159" s="9"/>
      <c r="Q159" s="15">
        <f t="shared" ref="Q159" si="230">SUM(K159,N159)</f>
        <v>0</v>
      </c>
      <c r="R159"/>
      <c r="S159" s="8">
        <f t="shared" si="193"/>
        <v>1</v>
      </c>
      <c r="T159" s="9">
        <f t="shared" ref="T159" si="231">S159/Y159</f>
        <v>0.25</v>
      </c>
      <c r="U159" s="9"/>
      <c r="V159" s="12">
        <f t="shared" si="195"/>
        <v>3</v>
      </c>
      <c r="W159" s="9">
        <f t="shared" ref="W159" si="232">V159/Y159</f>
        <v>0.75</v>
      </c>
      <c r="X159" s="9"/>
      <c r="Y159" s="15">
        <f t="shared" ref="Y159" si="233">SUM(S159,V159)</f>
        <v>4</v>
      </c>
    </row>
    <row r="160" spans="1:25" s="1" customFormat="1" ht="10" customHeight="1" x14ac:dyDescent="0.25">
      <c r="B160" s="3"/>
      <c r="C160" s="8"/>
      <c r="D160" s="9"/>
      <c r="E160" s="9"/>
      <c r="F160" s="12"/>
      <c r="G160" s="9"/>
      <c r="H160" s="9"/>
      <c r="I160" s="15"/>
      <c r="J160"/>
      <c r="K160" s="8"/>
      <c r="L160" s="9"/>
      <c r="M160" s="9"/>
      <c r="N160" s="12"/>
      <c r="O160" s="9"/>
      <c r="P160" s="9"/>
      <c r="Q160" s="15"/>
      <c r="R160"/>
      <c r="S160" s="8"/>
      <c r="T160" s="9"/>
      <c r="U160" s="9"/>
      <c r="V160" s="12"/>
      <c r="W160" s="9"/>
      <c r="X160" s="9"/>
      <c r="Y160" s="15"/>
    </row>
    <row r="161" spans="1:25" s="2" customFormat="1" ht="11.25" customHeight="1" x14ac:dyDescent="0.25">
      <c r="A161" s="4"/>
      <c r="B161" s="5" t="s">
        <v>24</v>
      </c>
      <c r="C161" s="13">
        <f>SUM(C124:C160)</f>
        <v>62</v>
      </c>
      <c r="D161" s="9">
        <f t="shared" si="187"/>
        <v>0.33695652173913043</v>
      </c>
      <c r="E161" s="9"/>
      <c r="F161" s="13">
        <f>SUM(F124:F160)</f>
        <v>122</v>
      </c>
      <c r="G161" s="9">
        <f t="shared" si="188"/>
        <v>0.66304347826086951</v>
      </c>
      <c r="H161" s="9"/>
      <c r="I161" s="16">
        <f>SUM(C161,F161)</f>
        <v>184</v>
      </c>
      <c r="J161"/>
      <c r="K161" s="13">
        <f>SUM(K124:K160)</f>
        <v>246</v>
      </c>
      <c r="L161" s="9">
        <f t="shared" ref="L161" si="234">K161/Q161</f>
        <v>0.49797570850202427</v>
      </c>
      <c r="M161" s="9"/>
      <c r="N161" s="13">
        <f>SUM(N124:N160)</f>
        <v>248</v>
      </c>
      <c r="O161" s="9">
        <f t="shared" ref="O161" si="235">N161/Q161</f>
        <v>0.50202429149797567</v>
      </c>
      <c r="P161" s="9"/>
      <c r="Q161" s="16">
        <f>SUM(K161,N161)</f>
        <v>494</v>
      </c>
      <c r="R161"/>
      <c r="S161" s="23">
        <f t="shared" si="193"/>
        <v>308</v>
      </c>
      <c r="T161" s="9">
        <f t="shared" ref="T161" si="236">S161/Y161</f>
        <v>0.45427728613569324</v>
      </c>
      <c r="U161" s="9"/>
      <c r="V161" s="13">
        <f t="shared" si="195"/>
        <v>370</v>
      </c>
      <c r="W161" s="9">
        <f t="shared" ref="W161" si="237">V161/Y161</f>
        <v>0.54572271386430682</v>
      </c>
      <c r="X161" s="9"/>
      <c r="Y161" s="16">
        <f>SUM(S161,V161)</f>
        <v>678</v>
      </c>
    </row>
    <row r="162" spans="1:25" s="1" customFormat="1" ht="10" customHeight="1" x14ac:dyDescent="0.25">
      <c r="A162" s="25"/>
      <c r="B162" s="3"/>
      <c r="C162" s="8"/>
      <c r="D162" s="9"/>
      <c r="E162" s="9"/>
      <c r="F162" s="12"/>
      <c r="G162" s="9"/>
      <c r="H162" s="9"/>
      <c r="I162" s="15"/>
      <c r="J162"/>
      <c r="K162" s="8"/>
      <c r="L162" s="9"/>
      <c r="M162" s="9"/>
      <c r="N162" s="12"/>
      <c r="O162" s="9"/>
      <c r="P162" s="9"/>
      <c r="Q162" s="15"/>
      <c r="R162"/>
      <c r="S162" s="8"/>
      <c r="T162" s="9"/>
      <c r="U162" s="9"/>
      <c r="V162" s="12"/>
      <c r="W162" s="9"/>
      <c r="X162" s="9"/>
      <c r="Y162" s="15"/>
    </row>
    <row r="163" spans="1:25" s="1" customFormat="1" ht="11.25" customHeight="1" x14ac:dyDescent="0.25">
      <c r="A163" s="4" t="s">
        <v>9</v>
      </c>
      <c r="B163" s="3"/>
      <c r="C163" s="8"/>
      <c r="D163" s="9"/>
      <c r="E163" s="9"/>
      <c r="F163" s="8"/>
      <c r="G163" s="9"/>
      <c r="H163" s="9"/>
      <c r="I163" s="15"/>
      <c r="J163"/>
      <c r="K163" s="8"/>
      <c r="L163" s="9"/>
      <c r="M163" s="9"/>
      <c r="N163" s="12"/>
      <c r="O163" s="9"/>
      <c r="P163" s="9"/>
      <c r="Q163" s="15"/>
      <c r="R163"/>
      <c r="S163" s="8"/>
      <c r="T163" s="9"/>
      <c r="U163" s="9"/>
      <c r="V163" s="12"/>
      <c r="W163" s="9"/>
      <c r="X163" s="9"/>
      <c r="Y163" s="15"/>
    </row>
    <row r="164" spans="1:25" s="1" customFormat="1" ht="11.25" customHeight="1" x14ac:dyDescent="0.25">
      <c r="A164" s="4"/>
      <c r="B164" s="3" t="s">
        <v>194</v>
      </c>
      <c r="C164" s="8">
        <v>2</v>
      </c>
      <c r="D164" s="9">
        <f t="shared" si="187"/>
        <v>1</v>
      </c>
      <c r="E164" s="9"/>
      <c r="F164" s="12">
        <v>0</v>
      </c>
      <c r="G164" s="9">
        <f t="shared" si="188"/>
        <v>0</v>
      </c>
      <c r="H164" s="9"/>
      <c r="I164" s="15">
        <f>SUM(C164,F164)</f>
        <v>2</v>
      </c>
      <c r="J164"/>
      <c r="K164" s="8"/>
      <c r="L164" s="9"/>
      <c r="M164" s="9"/>
      <c r="N164" s="12"/>
      <c r="O164" s="9"/>
      <c r="P164" s="9"/>
      <c r="Q164" s="15">
        <f>SUM(K164,N164)</f>
        <v>0</v>
      </c>
      <c r="R164"/>
      <c r="S164" s="8">
        <f t="shared" ref="S164:S165" si="238">C164+K164</f>
        <v>2</v>
      </c>
      <c r="T164" s="9">
        <f t="shared" ref="T164:T165" si="239">S164/Y164</f>
        <v>1</v>
      </c>
      <c r="U164" s="9"/>
      <c r="V164" s="12">
        <f t="shared" ref="V164:V165" si="240">F164+N164</f>
        <v>0</v>
      </c>
      <c r="W164" s="9">
        <f t="shared" ref="W164:W165" si="241">V164/Y164</f>
        <v>0</v>
      </c>
      <c r="X164" s="9"/>
      <c r="Y164" s="15">
        <f>SUM(S164,V164)</f>
        <v>2</v>
      </c>
    </row>
    <row r="165" spans="1:25" s="1" customFormat="1" ht="11.25" customHeight="1" x14ac:dyDescent="0.25">
      <c r="A165" s="3"/>
      <c r="B165" s="3" t="s">
        <v>129</v>
      </c>
      <c r="C165" s="8">
        <v>22</v>
      </c>
      <c r="D165" s="9">
        <f t="shared" si="187"/>
        <v>0.84615384615384615</v>
      </c>
      <c r="E165" s="9"/>
      <c r="F165" s="12">
        <v>4</v>
      </c>
      <c r="G165" s="9">
        <f t="shared" si="188"/>
        <v>0.15384615384615385</v>
      </c>
      <c r="H165" s="9"/>
      <c r="I165" s="15">
        <f>SUM(C165,F165)</f>
        <v>26</v>
      </c>
      <c r="J165"/>
      <c r="K165" s="8"/>
      <c r="L165" s="9"/>
      <c r="M165" s="9"/>
      <c r="N165" s="12"/>
      <c r="O165" s="9"/>
      <c r="P165" s="9"/>
      <c r="Q165" s="15">
        <f>SUM(K165,N165)</f>
        <v>0</v>
      </c>
      <c r="R165"/>
      <c r="S165" s="8">
        <f t="shared" si="238"/>
        <v>22</v>
      </c>
      <c r="T165" s="9">
        <f t="shared" si="239"/>
        <v>0.84615384615384615</v>
      </c>
      <c r="U165" s="9"/>
      <c r="V165" s="12">
        <f t="shared" si="240"/>
        <v>4</v>
      </c>
      <c r="W165" s="9">
        <f t="shared" si="241"/>
        <v>0.15384615384615385</v>
      </c>
      <c r="X165" s="9"/>
      <c r="Y165" s="15">
        <f>SUM(S165,V165)</f>
        <v>26</v>
      </c>
    </row>
    <row r="166" spans="1:25" s="1" customFormat="1" ht="10" customHeight="1" x14ac:dyDescent="0.25">
      <c r="A166" s="3"/>
      <c r="B166" s="3"/>
      <c r="C166" s="8"/>
      <c r="D166" s="9"/>
      <c r="E166" s="9"/>
      <c r="F166" s="12"/>
      <c r="G166" s="9"/>
      <c r="H166" s="9"/>
      <c r="I166" s="15"/>
      <c r="J166"/>
      <c r="K166" s="8"/>
      <c r="L166" s="9"/>
      <c r="M166" s="9"/>
      <c r="N166" s="12"/>
      <c r="O166" s="9"/>
      <c r="P166" s="9"/>
      <c r="Q166" s="15"/>
      <c r="R166"/>
      <c r="S166" s="8"/>
      <c r="T166" s="9"/>
      <c r="U166" s="9"/>
      <c r="V166" s="12"/>
      <c r="W166" s="9"/>
      <c r="X166" s="9"/>
      <c r="Y166" s="15"/>
    </row>
    <row r="167" spans="1:25" s="2" customFormat="1" ht="11.25" customHeight="1" x14ac:dyDescent="0.25">
      <c r="A167" s="4"/>
      <c r="B167" s="5" t="s">
        <v>24</v>
      </c>
      <c r="C167" s="23">
        <f>SUM(C164:C166)</f>
        <v>24</v>
      </c>
      <c r="D167" s="9">
        <f t="shared" si="187"/>
        <v>0.8571428571428571</v>
      </c>
      <c r="E167" s="9"/>
      <c r="F167" s="23">
        <f>SUM(F164:F166)</f>
        <v>4</v>
      </c>
      <c r="G167" s="9">
        <f t="shared" si="188"/>
        <v>0.14285714285714285</v>
      </c>
      <c r="H167" s="9"/>
      <c r="I167" s="16">
        <f>SUM(C167,F167)</f>
        <v>28</v>
      </c>
      <c r="J167"/>
      <c r="K167" s="23"/>
      <c r="L167" s="9"/>
      <c r="M167" s="9"/>
      <c r="N167" s="23"/>
      <c r="O167" s="9"/>
      <c r="P167" s="9"/>
      <c r="Q167" s="16">
        <f>SUM(K167,N167)</f>
        <v>0</v>
      </c>
      <c r="R167"/>
      <c r="S167" s="23">
        <f t="shared" ref="S167" si="242">C167+K167</f>
        <v>24</v>
      </c>
      <c r="T167" s="9">
        <f t="shared" ref="T167" si="243">S167/Y167</f>
        <v>0.8571428571428571</v>
      </c>
      <c r="U167" s="9"/>
      <c r="V167" s="13">
        <f t="shared" ref="V167" si="244">F167+N167</f>
        <v>4</v>
      </c>
      <c r="W167" s="9">
        <f t="shared" ref="W167" si="245">V167/Y167</f>
        <v>0.14285714285714285</v>
      </c>
      <c r="X167" s="9"/>
      <c r="Y167" s="16">
        <f>SUM(S167,V167)</f>
        <v>28</v>
      </c>
    </row>
    <row r="168" spans="1:25" s="1" customFormat="1" ht="10" customHeight="1" x14ac:dyDescent="0.25">
      <c r="A168" s="25"/>
      <c r="B168" s="3"/>
      <c r="C168" s="8"/>
      <c r="D168" s="9"/>
      <c r="E168" s="9"/>
      <c r="F168" s="12"/>
      <c r="G168" s="9"/>
      <c r="H168" s="9"/>
      <c r="I168" s="15"/>
      <c r="J168"/>
      <c r="K168" s="8"/>
      <c r="L168" s="9"/>
      <c r="M168" s="9"/>
      <c r="N168" s="12"/>
      <c r="O168" s="9"/>
      <c r="P168" s="9"/>
      <c r="Q168" s="15"/>
      <c r="R168"/>
      <c r="S168" s="8"/>
      <c r="T168" s="9"/>
      <c r="U168" s="9"/>
      <c r="V168" s="12"/>
      <c r="W168" s="9"/>
      <c r="X168" s="9"/>
      <c r="Y168" s="15"/>
    </row>
    <row r="169" spans="1:25" s="1" customFormat="1" ht="11.25" customHeight="1" x14ac:dyDescent="0.25">
      <c r="A169" s="4" t="s">
        <v>8</v>
      </c>
      <c r="B169" s="3"/>
      <c r="C169" s="8"/>
      <c r="D169" s="9"/>
      <c r="E169" s="9"/>
      <c r="F169" s="12"/>
      <c r="G169" s="9"/>
      <c r="H169" s="9"/>
      <c r="I169" s="15"/>
      <c r="J169"/>
      <c r="K169" s="8"/>
      <c r="L169" s="9"/>
      <c r="M169" s="9"/>
      <c r="N169" s="12"/>
      <c r="O169" s="9"/>
      <c r="P169" s="9"/>
      <c r="Q169" s="15"/>
      <c r="R169"/>
      <c r="S169" s="8"/>
      <c r="T169" s="9"/>
      <c r="U169" s="9"/>
      <c r="V169" s="12"/>
      <c r="W169" s="9"/>
      <c r="X169" s="9"/>
      <c r="Y169" s="15"/>
    </row>
    <row r="170" spans="1:25" s="1" customFormat="1" ht="11.25" customHeight="1" x14ac:dyDescent="0.25">
      <c r="A170" s="3"/>
      <c r="B170" s="3" t="s">
        <v>85</v>
      </c>
      <c r="C170" s="8">
        <v>4</v>
      </c>
      <c r="D170" s="9">
        <f t="shared" si="187"/>
        <v>0.5714285714285714</v>
      </c>
      <c r="E170" s="9"/>
      <c r="F170" s="12">
        <v>3</v>
      </c>
      <c r="G170" s="9">
        <f t="shared" si="188"/>
        <v>0.42857142857142855</v>
      </c>
      <c r="H170" s="9"/>
      <c r="I170" s="15">
        <f>SUM(C170,F170)</f>
        <v>7</v>
      </c>
      <c r="J170"/>
      <c r="K170" s="8"/>
      <c r="L170" s="9"/>
      <c r="M170" s="9"/>
      <c r="N170" s="12"/>
      <c r="O170" s="9"/>
      <c r="P170" s="9"/>
      <c r="Q170" s="15">
        <f>SUM(K170,N170)</f>
        <v>0</v>
      </c>
      <c r="R170"/>
      <c r="S170" s="8">
        <f t="shared" ref="S170:S174" si="246">C170+K170</f>
        <v>4</v>
      </c>
      <c r="T170" s="9">
        <f t="shared" ref="T170:T172" si="247">S170/Y170</f>
        <v>0.5714285714285714</v>
      </c>
      <c r="U170" s="9"/>
      <c r="V170" s="12">
        <f t="shared" ref="V170:V174" si="248">F170+N170</f>
        <v>3</v>
      </c>
      <c r="W170" s="9">
        <f t="shared" ref="W170:W172" si="249">V170/Y170</f>
        <v>0.42857142857142855</v>
      </c>
      <c r="X170" s="9"/>
      <c r="Y170" s="15">
        <f>SUM(S170,V170)</f>
        <v>7</v>
      </c>
    </row>
    <row r="171" spans="1:25" s="1" customFormat="1" ht="11.25" customHeight="1" x14ac:dyDescent="0.25">
      <c r="A171" s="3"/>
      <c r="B171" s="3" t="s">
        <v>86</v>
      </c>
      <c r="C171" s="8">
        <v>13</v>
      </c>
      <c r="D171" s="9">
        <f t="shared" si="187"/>
        <v>0.4642857142857143</v>
      </c>
      <c r="E171" s="9"/>
      <c r="F171" s="12">
        <v>15</v>
      </c>
      <c r="G171" s="9">
        <f t="shared" si="188"/>
        <v>0.5357142857142857</v>
      </c>
      <c r="H171" s="9"/>
      <c r="I171" s="15">
        <f>SUM(C171,F171)</f>
        <v>28</v>
      </c>
      <c r="J171"/>
      <c r="K171" s="8"/>
      <c r="L171" s="9"/>
      <c r="M171" s="9"/>
      <c r="N171" s="12"/>
      <c r="O171" s="9"/>
      <c r="P171" s="9"/>
      <c r="Q171" s="15">
        <f>SUM(K171,N171)</f>
        <v>0</v>
      </c>
      <c r="R171"/>
      <c r="S171" s="8">
        <f t="shared" si="246"/>
        <v>13</v>
      </c>
      <c r="T171" s="9">
        <f t="shared" si="247"/>
        <v>0.4642857142857143</v>
      </c>
      <c r="U171" s="9"/>
      <c r="V171" s="12">
        <f t="shared" si="248"/>
        <v>15</v>
      </c>
      <c r="W171" s="9">
        <f t="shared" si="249"/>
        <v>0.5357142857142857</v>
      </c>
      <c r="X171" s="9"/>
      <c r="Y171" s="15">
        <f>SUM(S171,V171)</f>
        <v>28</v>
      </c>
    </row>
    <row r="172" spans="1:25" s="1" customFormat="1" ht="11.25" customHeight="1" x14ac:dyDescent="0.25">
      <c r="A172" s="3"/>
      <c r="B172" s="3" t="s">
        <v>87</v>
      </c>
      <c r="C172" s="8">
        <v>4</v>
      </c>
      <c r="D172" s="9">
        <f t="shared" si="187"/>
        <v>0.5714285714285714</v>
      </c>
      <c r="E172" s="9"/>
      <c r="F172" s="12">
        <v>3</v>
      </c>
      <c r="G172" s="9">
        <f t="shared" si="188"/>
        <v>0.42857142857142855</v>
      </c>
      <c r="H172" s="9"/>
      <c r="I172" s="15">
        <f>SUM(C172,F172)</f>
        <v>7</v>
      </c>
      <c r="J172"/>
      <c r="K172" s="8"/>
      <c r="L172" s="9"/>
      <c r="M172" s="9"/>
      <c r="N172" s="12"/>
      <c r="O172" s="9"/>
      <c r="P172" s="9"/>
      <c r="Q172" s="15">
        <f>SUM(K172,N172)</f>
        <v>0</v>
      </c>
      <c r="R172"/>
      <c r="S172" s="8">
        <f t="shared" si="246"/>
        <v>4</v>
      </c>
      <c r="T172" s="9">
        <f t="shared" si="247"/>
        <v>0.5714285714285714</v>
      </c>
      <c r="U172" s="9"/>
      <c r="V172" s="12">
        <f t="shared" si="248"/>
        <v>3</v>
      </c>
      <c r="W172" s="9">
        <f t="shared" si="249"/>
        <v>0.42857142857142855</v>
      </c>
      <c r="X172" s="9"/>
      <c r="Y172" s="15">
        <f>SUM(S172,V172)</f>
        <v>7</v>
      </c>
    </row>
    <row r="173" spans="1:25" s="1" customFormat="1" ht="10" customHeight="1" x14ac:dyDescent="0.25">
      <c r="A173" s="3"/>
      <c r="B173" s="3"/>
      <c r="C173" s="8"/>
      <c r="D173" s="9"/>
      <c r="E173" s="9"/>
      <c r="F173" s="12"/>
      <c r="G173" s="9"/>
      <c r="H173" s="9"/>
      <c r="I173" s="15"/>
      <c r="J173"/>
      <c r="K173" s="8"/>
      <c r="L173" s="9"/>
      <c r="M173" s="9"/>
      <c r="N173" s="12"/>
      <c r="O173" s="9"/>
      <c r="P173" s="9"/>
      <c r="Q173" s="15"/>
      <c r="R173"/>
      <c r="S173" s="8"/>
      <c r="T173" s="9"/>
      <c r="U173" s="9"/>
      <c r="V173" s="12"/>
      <c r="W173" s="9"/>
      <c r="X173" s="9"/>
      <c r="Y173" s="15"/>
    </row>
    <row r="174" spans="1:25" s="2" customFormat="1" ht="11.25" customHeight="1" x14ac:dyDescent="0.25">
      <c r="A174" s="4"/>
      <c r="B174" s="5" t="s">
        <v>24</v>
      </c>
      <c r="C174" s="23">
        <f>SUM(C170:C173)</f>
        <v>21</v>
      </c>
      <c r="D174" s="9">
        <f t="shared" si="187"/>
        <v>0.5</v>
      </c>
      <c r="E174" s="9"/>
      <c r="F174" s="13">
        <f>SUM(F170:F173)</f>
        <v>21</v>
      </c>
      <c r="G174" s="9">
        <f t="shared" si="188"/>
        <v>0.5</v>
      </c>
      <c r="H174" s="9"/>
      <c r="I174" s="16">
        <f>SUM(C174,F174)</f>
        <v>42</v>
      </c>
      <c r="J174"/>
      <c r="K174" s="23"/>
      <c r="L174" s="9"/>
      <c r="M174" s="9"/>
      <c r="N174" s="13"/>
      <c r="O174" s="9"/>
      <c r="P174" s="9"/>
      <c r="Q174" s="16">
        <f>SUM(K174,N174)</f>
        <v>0</v>
      </c>
      <c r="R174"/>
      <c r="S174" s="23">
        <f t="shared" si="246"/>
        <v>21</v>
      </c>
      <c r="T174" s="9">
        <f t="shared" ref="T174" si="250">S174/Y174</f>
        <v>0.5</v>
      </c>
      <c r="U174" s="9"/>
      <c r="V174" s="13">
        <f t="shared" si="248"/>
        <v>21</v>
      </c>
      <c r="W174" s="9">
        <f t="shared" ref="W174" si="251">V174/Y174</f>
        <v>0.5</v>
      </c>
      <c r="X174" s="9"/>
      <c r="Y174" s="16">
        <f>SUM(S174,V174)</f>
        <v>42</v>
      </c>
    </row>
    <row r="175" spans="1:25" s="2" customFormat="1" ht="11.25" customHeight="1" x14ac:dyDescent="0.25">
      <c r="A175" s="4"/>
      <c r="B175" s="5"/>
      <c r="C175" s="23"/>
      <c r="D175" s="9"/>
      <c r="E175" s="9"/>
      <c r="F175" s="13"/>
      <c r="G175" s="9"/>
      <c r="H175" s="9"/>
      <c r="I175" s="15"/>
      <c r="J175"/>
      <c r="K175" s="23"/>
      <c r="L175" s="9"/>
      <c r="M175" s="9"/>
      <c r="N175" s="13"/>
      <c r="O175" s="9"/>
      <c r="P175" s="9"/>
      <c r="Q175" s="15"/>
      <c r="R175"/>
      <c r="S175" s="23"/>
      <c r="T175" s="9"/>
      <c r="U175" s="9"/>
      <c r="V175" s="13"/>
      <c r="W175" s="9"/>
      <c r="X175" s="9"/>
      <c r="Y175" s="15"/>
    </row>
    <row r="176" spans="1:25" s="1" customFormat="1" ht="11.25" customHeight="1" x14ac:dyDescent="0.25">
      <c r="A176" s="4" t="s">
        <v>10</v>
      </c>
      <c r="B176" s="3"/>
      <c r="C176" s="8"/>
      <c r="D176" s="9"/>
      <c r="E176" s="9"/>
      <c r="F176" s="12"/>
      <c r="G176" s="9"/>
      <c r="H176" s="9"/>
      <c r="I176" s="15"/>
      <c r="J176"/>
      <c r="K176" s="8"/>
      <c r="L176" s="9"/>
      <c r="M176" s="9"/>
      <c r="N176" s="12"/>
      <c r="O176" s="9"/>
      <c r="P176" s="9"/>
      <c r="Q176" s="15"/>
      <c r="R176"/>
      <c r="S176" s="8"/>
      <c r="T176" s="9"/>
      <c r="U176" s="9"/>
      <c r="V176" s="12"/>
      <c r="W176" s="9"/>
      <c r="X176" s="9"/>
      <c r="Y176" s="15"/>
    </row>
    <row r="177" spans="1:25" s="1" customFormat="1" ht="11.25" customHeight="1" x14ac:dyDescent="0.25">
      <c r="A177" s="4"/>
      <c r="B177" s="3" t="s">
        <v>88</v>
      </c>
      <c r="C177" s="8"/>
      <c r="D177" s="9"/>
      <c r="E177" s="9"/>
      <c r="F177" s="12"/>
      <c r="G177" s="9"/>
      <c r="H177" s="9"/>
      <c r="I177" s="15"/>
      <c r="J177"/>
      <c r="K177" s="8"/>
      <c r="L177" s="9"/>
      <c r="M177" s="9"/>
      <c r="N177" s="12"/>
      <c r="O177" s="9"/>
      <c r="P177" s="9"/>
      <c r="Q177" s="15"/>
      <c r="R177"/>
      <c r="S177" s="8"/>
      <c r="T177" s="9"/>
      <c r="U177" s="9"/>
      <c r="V177" s="12"/>
      <c r="W177" s="9"/>
      <c r="X177" s="9"/>
      <c r="Y177" s="15"/>
    </row>
    <row r="178" spans="1:25" s="1" customFormat="1" ht="11.25" customHeight="1" x14ac:dyDescent="0.25">
      <c r="A178" s="3"/>
      <c r="B178" s="7" t="s">
        <v>89</v>
      </c>
      <c r="C178" s="8"/>
      <c r="D178" s="9"/>
      <c r="E178" s="9"/>
      <c r="F178" s="12"/>
      <c r="G178" s="9"/>
      <c r="H178" s="9"/>
      <c r="I178" s="15"/>
      <c r="J178"/>
      <c r="K178" s="8"/>
      <c r="L178" s="9"/>
      <c r="M178" s="9"/>
      <c r="N178" s="12"/>
      <c r="O178" s="9"/>
      <c r="P178" s="9"/>
      <c r="Q178" s="15"/>
      <c r="R178"/>
      <c r="S178" s="8"/>
      <c r="T178" s="9"/>
      <c r="U178" s="9"/>
      <c r="V178" s="12"/>
      <c r="W178" s="9"/>
      <c r="X178" s="9"/>
      <c r="Y178" s="15"/>
    </row>
    <row r="179" spans="1:25" s="1" customFormat="1" ht="11.25" customHeight="1" x14ac:dyDescent="0.25">
      <c r="A179" s="3"/>
      <c r="B179" s="7" t="s">
        <v>90</v>
      </c>
      <c r="C179" s="8">
        <v>18</v>
      </c>
      <c r="D179" s="9">
        <f t="shared" si="187"/>
        <v>0.94736842105263153</v>
      </c>
      <c r="E179" s="9"/>
      <c r="F179" s="12">
        <v>1</v>
      </c>
      <c r="G179" s="9">
        <f t="shared" si="188"/>
        <v>5.2631578947368418E-2</v>
      </c>
      <c r="H179" s="9"/>
      <c r="I179" s="15">
        <f t="shared" ref="I179:I190" si="252">SUM(C179,F179)</f>
        <v>19</v>
      </c>
      <c r="J179"/>
      <c r="K179" s="8"/>
      <c r="L179" s="9"/>
      <c r="M179" s="9"/>
      <c r="N179" s="12"/>
      <c r="O179" s="9"/>
      <c r="P179" s="9"/>
      <c r="Q179" s="15">
        <f t="shared" ref="Q179:Q190" si="253">SUM(K179,N179)</f>
        <v>0</v>
      </c>
      <c r="R179"/>
      <c r="S179" s="8">
        <f t="shared" ref="S179:S234" si="254">C179+K179</f>
        <v>18</v>
      </c>
      <c r="T179" s="9">
        <f t="shared" ref="T179:T190" si="255">S179/Y179</f>
        <v>0.94736842105263153</v>
      </c>
      <c r="U179" s="9"/>
      <c r="V179" s="12">
        <f t="shared" ref="V179:V234" si="256">F179+N179</f>
        <v>1</v>
      </c>
      <c r="W179" s="9">
        <f t="shared" ref="W179:W190" si="257">V179/Y179</f>
        <v>5.2631578947368418E-2</v>
      </c>
      <c r="X179" s="9"/>
      <c r="Y179" s="15">
        <f t="shared" ref="Y179:Y190" si="258">SUM(S179,V179)</f>
        <v>19</v>
      </c>
    </row>
    <row r="180" spans="1:25" s="1" customFormat="1" ht="11.25" customHeight="1" x14ac:dyDescent="0.25">
      <c r="A180" s="3"/>
      <c r="B180" s="7" t="s">
        <v>91</v>
      </c>
      <c r="C180" s="8">
        <v>1</v>
      </c>
      <c r="D180" s="9">
        <f t="shared" ref="D180" si="259">C180/I180</f>
        <v>1</v>
      </c>
      <c r="E180" s="9"/>
      <c r="F180" s="12">
        <v>0</v>
      </c>
      <c r="G180" s="9">
        <f t="shared" ref="G180" si="260">F180/I180</f>
        <v>0</v>
      </c>
      <c r="H180" s="9"/>
      <c r="I180" s="15">
        <f t="shared" ref="I180" si="261">SUM(C180,F180)</f>
        <v>1</v>
      </c>
      <c r="J180"/>
      <c r="K180" s="8"/>
      <c r="L180" s="9"/>
      <c r="M180" s="9"/>
      <c r="N180" s="12"/>
      <c r="O180" s="9"/>
      <c r="P180" s="9"/>
      <c r="Q180" s="15">
        <f t="shared" ref="Q180" si="262">SUM(K180,N180)</f>
        <v>0</v>
      </c>
      <c r="R180"/>
      <c r="S180" s="8">
        <f t="shared" ref="S180" si="263">C180+K180</f>
        <v>1</v>
      </c>
      <c r="T180" s="9">
        <f t="shared" ref="T180" si="264">S180/Y180</f>
        <v>1</v>
      </c>
      <c r="U180" s="9"/>
      <c r="V180" s="12">
        <f t="shared" ref="V180" si="265">F180+N180</f>
        <v>0</v>
      </c>
      <c r="W180" s="9">
        <f t="shared" ref="W180" si="266">V180/Y180</f>
        <v>0</v>
      </c>
      <c r="X180" s="9"/>
      <c r="Y180" s="15">
        <f t="shared" ref="Y180" si="267">SUM(S180,V180)</f>
        <v>1</v>
      </c>
    </row>
    <row r="181" spans="1:25" s="1" customFormat="1" ht="11.25" customHeight="1" x14ac:dyDescent="0.25">
      <c r="A181" s="3"/>
      <c r="B181" s="7" t="s">
        <v>92</v>
      </c>
      <c r="C181" s="8">
        <v>4</v>
      </c>
      <c r="D181" s="9">
        <f t="shared" si="187"/>
        <v>0.8</v>
      </c>
      <c r="E181" s="9"/>
      <c r="F181" s="12">
        <v>1</v>
      </c>
      <c r="G181" s="9">
        <f t="shared" si="188"/>
        <v>0.2</v>
      </c>
      <c r="H181" s="9"/>
      <c r="I181" s="15">
        <f t="shared" si="252"/>
        <v>5</v>
      </c>
      <c r="J181"/>
      <c r="K181" s="8"/>
      <c r="L181" s="9"/>
      <c r="M181" s="9"/>
      <c r="N181" s="12"/>
      <c r="O181" s="9"/>
      <c r="P181" s="9"/>
      <c r="Q181" s="15">
        <f t="shared" si="253"/>
        <v>0</v>
      </c>
      <c r="R181"/>
      <c r="S181" s="8">
        <f t="shared" si="254"/>
        <v>4</v>
      </c>
      <c r="T181" s="9">
        <f t="shared" si="255"/>
        <v>0.8</v>
      </c>
      <c r="U181" s="9"/>
      <c r="V181" s="12">
        <f t="shared" si="256"/>
        <v>1</v>
      </c>
      <c r="W181" s="9">
        <f t="shared" si="257"/>
        <v>0.2</v>
      </c>
      <c r="X181" s="9"/>
      <c r="Y181" s="15">
        <f t="shared" si="258"/>
        <v>5</v>
      </c>
    </row>
    <row r="182" spans="1:25" s="1" customFormat="1" ht="11.25" customHeight="1" x14ac:dyDescent="0.25">
      <c r="A182" s="3"/>
      <c r="B182" s="7" t="s">
        <v>93</v>
      </c>
      <c r="C182" s="8">
        <v>4</v>
      </c>
      <c r="D182" s="9">
        <f t="shared" si="187"/>
        <v>1</v>
      </c>
      <c r="E182" s="9"/>
      <c r="F182" s="12">
        <v>0</v>
      </c>
      <c r="G182" s="9">
        <f t="shared" si="188"/>
        <v>0</v>
      </c>
      <c r="H182" s="9"/>
      <c r="I182" s="15">
        <f t="shared" si="252"/>
        <v>4</v>
      </c>
      <c r="J182"/>
      <c r="K182" s="8"/>
      <c r="L182" s="9"/>
      <c r="M182" s="9"/>
      <c r="N182" s="12"/>
      <c r="O182" s="9"/>
      <c r="P182" s="9"/>
      <c r="Q182" s="15">
        <f t="shared" si="253"/>
        <v>0</v>
      </c>
      <c r="R182"/>
      <c r="S182" s="8">
        <f t="shared" si="254"/>
        <v>4</v>
      </c>
      <c r="T182" s="9">
        <f t="shared" si="255"/>
        <v>1</v>
      </c>
      <c r="U182" s="9"/>
      <c r="V182" s="12">
        <f t="shared" si="256"/>
        <v>0</v>
      </c>
      <c r="W182" s="9">
        <f t="shared" si="257"/>
        <v>0</v>
      </c>
      <c r="X182" s="9"/>
      <c r="Y182" s="15">
        <f t="shared" si="258"/>
        <v>4</v>
      </c>
    </row>
    <row r="183" spans="1:25" s="1" customFormat="1" ht="11.25" customHeight="1" x14ac:dyDescent="0.25">
      <c r="A183" s="3"/>
      <c r="B183" s="7" t="s">
        <v>94</v>
      </c>
      <c r="C183" s="8">
        <v>8</v>
      </c>
      <c r="D183" s="9">
        <f t="shared" si="187"/>
        <v>0.88888888888888884</v>
      </c>
      <c r="E183" s="9"/>
      <c r="F183" s="12">
        <v>1</v>
      </c>
      <c r="G183" s="9">
        <f t="shared" si="188"/>
        <v>0.1111111111111111</v>
      </c>
      <c r="H183" s="9"/>
      <c r="I183" s="15">
        <f t="shared" si="252"/>
        <v>9</v>
      </c>
      <c r="J183"/>
      <c r="K183" s="8"/>
      <c r="L183" s="9"/>
      <c r="M183" s="9"/>
      <c r="N183" s="12"/>
      <c r="O183" s="9"/>
      <c r="P183" s="9"/>
      <c r="Q183" s="15">
        <f t="shared" si="253"/>
        <v>0</v>
      </c>
      <c r="R183"/>
      <c r="S183" s="8">
        <f t="shared" si="254"/>
        <v>8</v>
      </c>
      <c r="T183" s="9">
        <f t="shared" si="255"/>
        <v>0.88888888888888884</v>
      </c>
      <c r="U183" s="9"/>
      <c r="V183" s="12">
        <f t="shared" si="256"/>
        <v>1</v>
      </c>
      <c r="W183" s="9">
        <f t="shared" si="257"/>
        <v>0.1111111111111111</v>
      </c>
      <c r="X183" s="9"/>
      <c r="Y183" s="15">
        <f t="shared" si="258"/>
        <v>9</v>
      </c>
    </row>
    <row r="184" spans="1:25" s="1" customFormat="1" ht="11.25" customHeight="1" x14ac:dyDescent="0.25">
      <c r="A184" s="3"/>
      <c r="B184" s="7" t="s">
        <v>177</v>
      </c>
      <c r="C184" s="8">
        <v>1</v>
      </c>
      <c r="D184" s="9">
        <f t="shared" si="187"/>
        <v>1</v>
      </c>
      <c r="E184" s="9"/>
      <c r="F184" s="12">
        <v>0</v>
      </c>
      <c r="G184" s="9">
        <f t="shared" si="188"/>
        <v>0</v>
      </c>
      <c r="H184" s="9"/>
      <c r="I184" s="15">
        <f t="shared" si="252"/>
        <v>1</v>
      </c>
      <c r="J184"/>
      <c r="K184" s="8"/>
      <c r="L184" s="9"/>
      <c r="M184" s="9"/>
      <c r="N184" s="12"/>
      <c r="O184" s="9"/>
      <c r="P184" s="9"/>
      <c r="Q184" s="15">
        <f t="shared" si="253"/>
        <v>0</v>
      </c>
      <c r="R184"/>
      <c r="S184" s="8">
        <f t="shared" ref="S184" si="268">C184+K184</f>
        <v>1</v>
      </c>
      <c r="T184" s="9">
        <f t="shared" si="255"/>
        <v>1</v>
      </c>
      <c r="U184" s="9"/>
      <c r="V184" s="12">
        <f t="shared" ref="V184" si="269">F184+N184</f>
        <v>0</v>
      </c>
      <c r="W184" s="9">
        <f t="shared" si="257"/>
        <v>0</v>
      </c>
      <c r="X184" s="9"/>
      <c r="Y184" s="15">
        <f t="shared" si="258"/>
        <v>1</v>
      </c>
    </row>
    <row r="185" spans="1:25" s="1" customFormat="1" ht="11.25" customHeight="1" x14ac:dyDescent="0.25">
      <c r="A185" s="3"/>
      <c r="B185" s="7" t="s">
        <v>95</v>
      </c>
      <c r="C185" s="8">
        <v>4</v>
      </c>
      <c r="D185" s="9">
        <f t="shared" si="187"/>
        <v>1</v>
      </c>
      <c r="E185" s="9"/>
      <c r="F185" s="12">
        <v>0</v>
      </c>
      <c r="G185" s="9">
        <f t="shared" si="188"/>
        <v>0</v>
      </c>
      <c r="H185" s="9"/>
      <c r="I185" s="15">
        <f t="shared" si="252"/>
        <v>4</v>
      </c>
      <c r="J185"/>
      <c r="K185" s="8"/>
      <c r="L185" s="9"/>
      <c r="M185" s="9"/>
      <c r="N185" s="12"/>
      <c r="O185" s="9"/>
      <c r="P185" s="9"/>
      <c r="Q185" s="15">
        <f t="shared" si="253"/>
        <v>0</v>
      </c>
      <c r="R185"/>
      <c r="S185" s="8">
        <f t="shared" si="254"/>
        <v>4</v>
      </c>
      <c r="T185" s="9">
        <f t="shared" si="255"/>
        <v>1</v>
      </c>
      <c r="U185" s="9"/>
      <c r="V185" s="12">
        <f t="shared" si="256"/>
        <v>0</v>
      </c>
      <c r="W185" s="9">
        <f t="shared" si="257"/>
        <v>0</v>
      </c>
      <c r="X185" s="9"/>
      <c r="Y185" s="15">
        <f t="shared" si="258"/>
        <v>4</v>
      </c>
    </row>
    <row r="186" spans="1:25" s="1" customFormat="1" ht="11.25" customHeight="1" x14ac:dyDescent="0.25">
      <c r="A186" s="3"/>
      <c r="B186" s="7" t="s">
        <v>96</v>
      </c>
      <c r="C186" s="8">
        <v>2</v>
      </c>
      <c r="D186" s="9">
        <f t="shared" si="187"/>
        <v>1</v>
      </c>
      <c r="E186" s="9"/>
      <c r="F186" s="12">
        <v>0</v>
      </c>
      <c r="G186" s="9">
        <f t="shared" si="188"/>
        <v>0</v>
      </c>
      <c r="H186" s="9"/>
      <c r="I186" s="15">
        <f t="shared" si="252"/>
        <v>2</v>
      </c>
      <c r="J186"/>
      <c r="K186" s="8"/>
      <c r="L186" s="9"/>
      <c r="M186" s="9"/>
      <c r="N186" s="12"/>
      <c r="O186" s="9"/>
      <c r="P186" s="9"/>
      <c r="Q186" s="15">
        <f t="shared" si="253"/>
        <v>0</v>
      </c>
      <c r="R186"/>
      <c r="S186" s="8">
        <f t="shared" si="254"/>
        <v>2</v>
      </c>
      <c r="T186" s="9">
        <f t="shared" si="255"/>
        <v>1</v>
      </c>
      <c r="U186" s="9"/>
      <c r="V186" s="12">
        <f t="shared" si="256"/>
        <v>0</v>
      </c>
      <c r="W186" s="9">
        <f t="shared" si="257"/>
        <v>0</v>
      </c>
      <c r="X186" s="9"/>
      <c r="Y186" s="15">
        <f t="shared" si="258"/>
        <v>2</v>
      </c>
    </row>
    <row r="187" spans="1:25" s="1" customFormat="1" ht="11.25" customHeight="1" x14ac:dyDescent="0.25">
      <c r="A187" s="3"/>
      <c r="B187" s="7" t="s">
        <v>195</v>
      </c>
      <c r="C187" s="8">
        <v>2</v>
      </c>
      <c r="D187" s="9">
        <f t="shared" si="187"/>
        <v>1</v>
      </c>
      <c r="E187" s="9"/>
      <c r="F187" s="12">
        <v>0</v>
      </c>
      <c r="G187" s="9">
        <f t="shared" si="188"/>
        <v>0</v>
      </c>
      <c r="H187" s="9"/>
      <c r="I187" s="15">
        <f t="shared" si="252"/>
        <v>2</v>
      </c>
      <c r="J187"/>
      <c r="K187" s="8"/>
      <c r="L187" s="9"/>
      <c r="M187" s="9"/>
      <c r="N187" s="12"/>
      <c r="O187" s="9"/>
      <c r="P187" s="9"/>
      <c r="Q187" s="15">
        <f t="shared" si="253"/>
        <v>0</v>
      </c>
      <c r="R187"/>
      <c r="S187" s="8">
        <f t="shared" si="254"/>
        <v>2</v>
      </c>
      <c r="T187" s="9">
        <f t="shared" si="255"/>
        <v>1</v>
      </c>
      <c r="U187" s="9"/>
      <c r="V187" s="12">
        <f t="shared" si="256"/>
        <v>0</v>
      </c>
      <c r="W187" s="9">
        <f t="shared" si="257"/>
        <v>0</v>
      </c>
      <c r="X187" s="9"/>
      <c r="Y187" s="15">
        <f t="shared" si="258"/>
        <v>2</v>
      </c>
    </row>
    <row r="188" spans="1:25" s="1" customFormat="1" ht="11.25" customHeight="1" x14ac:dyDescent="0.25">
      <c r="A188" s="3"/>
      <c r="B188" s="7" t="s">
        <v>97</v>
      </c>
      <c r="C188" s="8">
        <v>2</v>
      </c>
      <c r="D188" s="9">
        <f t="shared" si="187"/>
        <v>1</v>
      </c>
      <c r="E188" s="9"/>
      <c r="F188" s="12">
        <v>0</v>
      </c>
      <c r="G188" s="9">
        <f t="shared" si="188"/>
        <v>0</v>
      </c>
      <c r="H188" s="9"/>
      <c r="I188" s="15">
        <f t="shared" si="252"/>
        <v>2</v>
      </c>
      <c r="J188"/>
      <c r="K188" s="8"/>
      <c r="L188" s="9"/>
      <c r="M188" s="9"/>
      <c r="N188" s="12"/>
      <c r="O188" s="9"/>
      <c r="P188" s="9"/>
      <c r="Q188" s="15">
        <f t="shared" si="253"/>
        <v>0</v>
      </c>
      <c r="R188"/>
      <c r="S188" s="8">
        <f t="shared" si="254"/>
        <v>2</v>
      </c>
      <c r="T188" s="9">
        <f t="shared" si="255"/>
        <v>1</v>
      </c>
      <c r="U188" s="9"/>
      <c r="V188" s="12">
        <f t="shared" si="256"/>
        <v>0</v>
      </c>
      <c r="W188" s="9">
        <f t="shared" si="257"/>
        <v>0</v>
      </c>
      <c r="X188" s="9"/>
      <c r="Y188" s="15">
        <f t="shared" si="258"/>
        <v>2</v>
      </c>
    </row>
    <row r="189" spans="1:25" s="1" customFormat="1" ht="11.25" customHeight="1" x14ac:dyDescent="0.25">
      <c r="A189" s="3"/>
      <c r="B189" s="7" t="s">
        <v>98</v>
      </c>
      <c r="C189" s="8">
        <v>7</v>
      </c>
      <c r="D189" s="9">
        <f t="shared" si="187"/>
        <v>1</v>
      </c>
      <c r="E189" s="9"/>
      <c r="F189" s="12">
        <v>0</v>
      </c>
      <c r="G189" s="9">
        <f t="shared" si="188"/>
        <v>0</v>
      </c>
      <c r="H189" s="9"/>
      <c r="I189" s="15">
        <f t="shared" si="252"/>
        <v>7</v>
      </c>
      <c r="J189"/>
      <c r="K189" s="8"/>
      <c r="L189" s="9"/>
      <c r="M189" s="9"/>
      <c r="N189" s="12"/>
      <c r="O189" s="9"/>
      <c r="P189" s="9"/>
      <c r="Q189" s="15">
        <f t="shared" si="253"/>
        <v>0</v>
      </c>
      <c r="R189"/>
      <c r="S189" s="8">
        <f t="shared" si="254"/>
        <v>7</v>
      </c>
      <c r="T189" s="9">
        <f t="shared" si="255"/>
        <v>1</v>
      </c>
      <c r="U189" s="9"/>
      <c r="V189" s="12">
        <f t="shared" si="256"/>
        <v>0</v>
      </c>
      <c r="W189" s="9">
        <f t="shared" si="257"/>
        <v>0</v>
      </c>
      <c r="X189" s="9"/>
      <c r="Y189" s="15">
        <f t="shared" si="258"/>
        <v>7</v>
      </c>
    </row>
    <row r="190" spans="1:25" s="1" customFormat="1" ht="11.25" customHeight="1" x14ac:dyDescent="0.25">
      <c r="A190" s="3"/>
      <c r="B190" s="7" t="s">
        <v>99</v>
      </c>
      <c r="C190" s="8">
        <v>1</v>
      </c>
      <c r="D190" s="9">
        <f t="shared" ref="D190" si="270">C190/I190</f>
        <v>1</v>
      </c>
      <c r="E190" s="9"/>
      <c r="F190" s="12">
        <v>0</v>
      </c>
      <c r="G190" s="9">
        <f t="shared" ref="G190" si="271">F190/I190</f>
        <v>0</v>
      </c>
      <c r="H190" s="9"/>
      <c r="I190" s="15">
        <f t="shared" si="252"/>
        <v>1</v>
      </c>
      <c r="J190"/>
      <c r="K190" s="8"/>
      <c r="L190" s="9"/>
      <c r="M190" s="9"/>
      <c r="N190" s="12"/>
      <c r="O190" s="9"/>
      <c r="P190" s="9"/>
      <c r="Q190" s="15">
        <f t="shared" si="253"/>
        <v>0</v>
      </c>
      <c r="R190"/>
      <c r="S190" s="8">
        <f t="shared" ref="S190" si="272">C190+K190</f>
        <v>1</v>
      </c>
      <c r="T190" s="9">
        <f t="shared" si="255"/>
        <v>1</v>
      </c>
      <c r="U190" s="9"/>
      <c r="V190" s="12">
        <f t="shared" ref="V190" si="273">F190+N190</f>
        <v>0</v>
      </c>
      <c r="W190" s="9">
        <f t="shared" si="257"/>
        <v>0</v>
      </c>
      <c r="X190" s="9"/>
      <c r="Y190" s="15">
        <f t="shared" si="258"/>
        <v>1</v>
      </c>
    </row>
    <row r="191" spans="1:25" s="1" customFormat="1" ht="11.25" customHeight="1" x14ac:dyDescent="0.25">
      <c r="A191" s="3"/>
      <c r="B191" s="7" t="s">
        <v>100</v>
      </c>
      <c r="C191" s="8"/>
      <c r="D191" s="9"/>
      <c r="E191" s="9"/>
      <c r="F191" s="12"/>
      <c r="G191" s="9"/>
      <c r="H191" s="9"/>
      <c r="I191" s="15"/>
      <c r="J191"/>
      <c r="K191" s="8"/>
      <c r="L191" s="9"/>
      <c r="M191" s="9"/>
      <c r="N191" s="12"/>
      <c r="O191" s="9"/>
      <c r="P191" s="9"/>
      <c r="Q191" s="15"/>
      <c r="R191"/>
      <c r="S191" s="8"/>
      <c r="T191" s="9"/>
      <c r="U191" s="9"/>
      <c r="V191" s="12"/>
      <c r="W191" s="9"/>
      <c r="X191" s="9"/>
      <c r="Y191" s="15"/>
    </row>
    <row r="192" spans="1:25" s="1" customFormat="1" ht="11.25" customHeight="1" x14ac:dyDescent="0.25">
      <c r="A192" s="3"/>
      <c r="B192" s="7" t="s">
        <v>90</v>
      </c>
      <c r="C192" s="8">
        <v>8</v>
      </c>
      <c r="D192" s="9">
        <f t="shared" ref="D192:D234" si="274">C192/I192</f>
        <v>0.5714285714285714</v>
      </c>
      <c r="E192" s="9"/>
      <c r="F192" s="12">
        <v>6</v>
      </c>
      <c r="G192" s="9">
        <f t="shared" ref="G192:G234" si="275">F192/I192</f>
        <v>0.42857142857142855</v>
      </c>
      <c r="H192" s="9"/>
      <c r="I192" s="15">
        <f t="shared" ref="I192:I203" si="276">SUM(C192,F192)</f>
        <v>14</v>
      </c>
      <c r="J192"/>
      <c r="K192" s="8"/>
      <c r="L192" s="9"/>
      <c r="M192" s="9"/>
      <c r="N192" s="12"/>
      <c r="O192" s="9"/>
      <c r="P192" s="9"/>
      <c r="Q192" s="15">
        <f t="shared" ref="Q192:Q203" si="277">SUM(K192,N192)</f>
        <v>0</v>
      </c>
      <c r="R192"/>
      <c r="S192" s="8">
        <f t="shared" si="254"/>
        <v>8</v>
      </c>
      <c r="T192" s="9">
        <f t="shared" ref="T192:T203" si="278">S192/Y192</f>
        <v>0.5714285714285714</v>
      </c>
      <c r="U192" s="9"/>
      <c r="V192" s="12">
        <f t="shared" si="256"/>
        <v>6</v>
      </c>
      <c r="W192" s="9">
        <f t="shared" ref="W192:W203" si="279">V192/Y192</f>
        <v>0.42857142857142855</v>
      </c>
      <c r="X192" s="9"/>
      <c r="Y192" s="15">
        <f t="shared" ref="Y192:Y203" si="280">SUM(S192,V192)</f>
        <v>14</v>
      </c>
    </row>
    <row r="193" spans="1:25" s="1" customFormat="1" ht="11.25" customHeight="1" x14ac:dyDescent="0.25">
      <c r="A193" s="3"/>
      <c r="B193" s="7" t="s">
        <v>92</v>
      </c>
      <c r="C193" s="8">
        <v>5</v>
      </c>
      <c r="D193" s="9">
        <f t="shared" si="274"/>
        <v>1</v>
      </c>
      <c r="E193" s="9"/>
      <c r="F193" s="12">
        <v>0</v>
      </c>
      <c r="G193" s="9">
        <f t="shared" si="275"/>
        <v>0</v>
      </c>
      <c r="H193" s="9"/>
      <c r="I193" s="15">
        <f t="shared" si="276"/>
        <v>5</v>
      </c>
      <c r="J193"/>
      <c r="K193" s="8"/>
      <c r="L193" s="9"/>
      <c r="M193" s="9"/>
      <c r="N193" s="12"/>
      <c r="O193" s="9"/>
      <c r="P193" s="9"/>
      <c r="Q193" s="15">
        <f t="shared" si="277"/>
        <v>0</v>
      </c>
      <c r="R193"/>
      <c r="S193" s="8">
        <f t="shared" si="254"/>
        <v>5</v>
      </c>
      <c r="T193" s="9">
        <f t="shared" si="278"/>
        <v>1</v>
      </c>
      <c r="U193" s="9"/>
      <c r="V193" s="12">
        <f t="shared" si="256"/>
        <v>0</v>
      </c>
      <c r="W193" s="9">
        <f t="shared" si="279"/>
        <v>0</v>
      </c>
      <c r="X193" s="9"/>
      <c r="Y193" s="15">
        <f t="shared" si="280"/>
        <v>5</v>
      </c>
    </row>
    <row r="194" spans="1:25" s="1" customFormat="1" ht="11.25" customHeight="1" x14ac:dyDescent="0.25">
      <c r="A194" s="3"/>
      <c r="B194" s="3" t="s">
        <v>104</v>
      </c>
      <c r="C194" s="8">
        <v>1</v>
      </c>
      <c r="D194" s="9">
        <f t="shared" si="274"/>
        <v>1</v>
      </c>
      <c r="E194" s="9"/>
      <c r="F194" s="12">
        <v>0</v>
      </c>
      <c r="G194" s="9">
        <f t="shared" si="275"/>
        <v>0</v>
      </c>
      <c r="H194" s="9"/>
      <c r="I194" s="15">
        <f t="shared" si="276"/>
        <v>1</v>
      </c>
      <c r="J194"/>
      <c r="K194" s="8"/>
      <c r="L194" s="9"/>
      <c r="M194" s="9"/>
      <c r="N194" s="12"/>
      <c r="O194" s="9"/>
      <c r="P194" s="9"/>
      <c r="Q194" s="15">
        <f t="shared" si="277"/>
        <v>0</v>
      </c>
      <c r="R194"/>
      <c r="S194" s="8">
        <f t="shared" si="254"/>
        <v>1</v>
      </c>
      <c r="T194" s="9">
        <f t="shared" si="278"/>
        <v>1</v>
      </c>
      <c r="U194" s="9"/>
      <c r="V194" s="12">
        <f t="shared" si="256"/>
        <v>0</v>
      </c>
      <c r="W194" s="9">
        <f t="shared" si="279"/>
        <v>0</v>
      </c>
      <c r="X194" s="9"/>
      <c r="Y194" s="15">
        <f t="shared" si="280"/>
        <v>1</v>
      </c>
    </row>
    <row r="195" spans="1:25" s="1" customFormat="1" ht="11.25" customHeight="1" x14ac:dyDescent="0.25">
      <c r="A195" s="3"/>
      <c r="B195" s="7" t="s">
        <v>93</v>
      </c>
      <c r="C195" s="8">
        <v>7</v>
      </c>
      <c r="D195" s="9">
        <f t="shared" si="274"/>
        <v>0.875</v>
      </c>
      <c r="E195" s="9"/>
      <c r="F195" s="12">
        <v>1</v>
      </c>
      <c r="G195" s="9">
        <f t="shared" si="275"/>
        <v>0.125</v>
      </c>
      <c r="H195" s="9"/>
      <c r="I195" s="15">
        <f t="shared" si="276"/>
        <v>8</v>
      </c>
      <c r="J195"/>
      <c r="K195" s="8"/>
      <c r="L195" s="9"/>
      <c r="M195" s="9"/>
      <c r="N195" s="12"/>
      <c r="O195" s="9"/>
      <c r="P195" s="9"/>
      <c r="Q195" s="15">
        <f t="shared" si="277"/>
        <v>0</v>
      </c>
      <c r="R195"/>
      <c r="S195" s="8">
        <f t="shared" si="254"/>
        <v>7</v>
      </c>
      <c r="T195" s="9">
        <f t="shared" si="278"/>
        <v>0.875</v>
      </c>
      <c r="U195" s="9"/>
      <c r="V195" s="12">
        <f t="shared" si="256"/>
        <v>1</v>
      </c>
      <c r="W195" s="9">
        <f t="shared" si="279"/>
        <v>0.125</v>
      </c>
      <c r="X195" s="9"/>
      <c r="Y195" s="15">
        <f t="shared" si="280"/>
        <v>8</v>
      </c>
    </row>
    <row r="196" spans="1:25" s="1" customFormat="1" ht="11.25" customHeight="1" x14ac:dyDescent="0.25">
      <c r="A196" s="3"/>
      <c r="B196" s="7" t="s">
        <v>94</v>
      </c>
      <c r="C196" s="8">
        <v>6</v>
      </c>
      <c r="D196" s="9">
        <f t="shared" si="274"/>
        <v>0.8571428571428571</v>
      </c>
      <c r="E196" s="9"/>
      <c r="F196" s="12">
        <v>1</v>
      </c>
      <c r="G196" s="9">
        <f t="shared" si="275"/>
        <v>0.14285714285714285</v>
      </c>
      <c r="H196" s="9"/>
      <c r="I196" s="15">
        <f t="shared" si="276"/>
        <v>7</v>
      </c>
      <c r="J196"/>
      <c r="K196" s="8"/>
      <c r="L196" s="9"/>
      <c r="M196" s="9"/>
      <c r="N196" s="12"/>
      <c r="O196" s="9"/>
      <c r="P196" s="9"/>
      <c r="Q196" s="15">
        <f t="shared" si="277"/>
        <v>0</v>
      </c>
      <c r="R196"/>
      <c r="S196" s="8">
        <f t="shared" si="254"/>
        <v>6</v>
      </c>
      <c r="T196" s="9">
        <f t="shared" si="278"/>
        <v>0.8571428571428571</v>
      </c>
      <c r="U196" s="9"/>
      <c r="V196" s="12">
        <f t="shared" si="256"/>
        <v>1</v>
      </c>
      <c r="W196" s="9">
        <f t="shared" si="279"/>
        <v>0.14285714285714285</v>
      </c>
      <c r="X196" s="9"/>
      <c r="Y196" s="15">
        <f t="shared" si="280"/>
        <v>7</v>
      </c>
    </row>
    <row r="197" spans="1:25" s="1" customFormat="1" ht="11.25" customHeight="1" x14ac:dyDescent="0.25">
      <c r="A197" s="3"/>
      <c r="B197" s="7" t="s">
        <v>177</v>
      </c>
      <c r="C197" s="8">
        <v>1</v>
      </c>
      <c r="D197" s="9">
        <f t="shared" si="274"/>
        <v>1</v>
      </c>
      <c r="E197" s="9"/>
      <c r="F197" s="12">
        <v>0</v>
      </c>
      <c r="G197" s="9">
        <f t="shared" si="275"/>
        <v>0</v>
      </c>
      <c r="H197" s="9"/>
      <c r="I197" s="15">
        <f t="shared" si="276"/>
        <v>1</v>
      </c>
      <c r="J197"/>
      <c r="K197" s="8"/>
      <c r="L197" s="9"/>
      <c r="M197" s="9"/>
      <c r="N197" s="12"/>
      <c r="O197" s="9"/>
      <c r="P197" s="9"/>
      <c r="Q197" s="15">
        <f t="shared" si="277"/>
        <v>0</v>
      </c>
      <c r="R197"/>
      <c r="S197" s="8">
        <f t="shared" si="254"/>
        <v>1</v>
      </c>
      <c r="T197" s="9">
        <f t="shared" si="278"/>
        <v>1</v>
      </c>
      <c r="U197" s="9"/>
      <c r="V197" s="12">
        <f t="shared" si="256"/>
        <v>0</v>
      </c>
      <c r="W197" s="9">
        <f t="shared" si="279"/>
        <v>0</v>
      </c>
      <c r="X197" s="9"/>
      <c r="Y197" s="15">
        <f t="shared" si="280"/>
        <v>1</v>
      </c>
    </row>
    <row r="198" spans="1:25" s="1" customFormat="1" ht="11.25" customHeight="1" x14ac:dyDescent="0.25">
      <c r="A198" s="3"/>
      <c r="B198" s="7" t="s">
        <v>95</v>
      </c>
      <c r="C198" s="8">
        <v>7</v>
      </c>
      <c r="D198" s="9">
        <f t="shared" si="274"/>
        <v>0.5</v>
      </c>
      <c r="E198" s="9"/>
      <c r="F198" s="12">
        <v>7</v>
      </c>
      <c r="G198" s="9">
        <f t="shared" si="275"/>
        <v>0.5</v>
      </c>
      <c r="H198" s="9"/>
      <c r="I198" s="15">
        <f t="shared" si="276"/>
        <v>14</v>
      </c>
      <c r="J198"/>
      <c r="K198" s="8"/>
      <c r="L198" s="9"/>
      <c r="M198" s="9"/>
      <c r="N198" s="12"/>
      <c r="O198" s="9"/>
      <c r="P198" s="9"/>
      <c r="Q198" s="15">
        <f t="shared" si="277"/>
        <v>0</v>
      </c>
      <c r="R198"/>
      <c r="S198" s="8">
        <f t="shared" si="254"/>
        <v>7</v>
      </c>
      <c r="T198" s="9">
        <f t="shared" si="278"/>
        <v>0.5</v>
      </c>
      <c r="U198" s="9"/>
      <c r="V198" s="12">
        <f t="shared" si="256"/>
        <v>7</v>
      </c>
      <c r="W198" s="9">
        <f t="shared" si="279"/>
        <v>0.5</v>
      </c>
      <c r="X198" s="9"/>
      <c r="Y198" s="15">
        <f t="shared" si="280"/>
        <v>14</v>
      </c>
    </row>
    <row r="199" spans="1:25" s="1" customFormat="1" ht="11.25" customHeight="1" x14ac:dyDescent="0.25">
      <c r="A199" s="3"/>
      <c r="B199" s="7" t="s">
        <v>96</v>
      </c>
      <c r="C199" s="8">
        <v>2</v>
      </c>
      <c r="D199" s="9">
        <f t="shared" si="274"/>
        <v>0.66666666666666663</v>
      </c>
      <c r="E199" s="9"/>
      <c r="F199" s="12">
        <v>1</v>
      </c>
      <c r="G199" s="9">
        <f t="shared" si="275"/>
        <v>0.33333333333333331</v>
      </c>
      <c r="H199" s="9"/>
      <c r="I199" s="15">
        <f t="shared" si="276"/>
        <v>3</v>
      </c>
      <c r="J199"/>
      <c r="K199" s="8"/>
      <c r="L199" s="9"/>
      <c r="M199" s="9"/>
      <c r="N199" s="12"/>
      <c r="O199" s="9"/>
      <c r="P199" s="9"/>
      <c r="Q199" s="15">
        <f t="shared" si="277"/>
        <v>0</v>
      </c>
      <c r="R199"/>
      <c r="S199" s="8">
        <f t="shared" si="254"/>
        <v>2</v>
      </c>
      <c r="T199" s="9">
        <f t="shared" si="278"/>
        <v>0.66666666666666663</v>
      </c>
      <c r="U199" s="9"/>
      <c r="V199" s="12">
        <f t="shared" si="256"/>
        <v>1</v>
      </c>
      <c r="W199" s="9">
        <f t="shared" si="279"/>
        <v>0.33333333333333331</v>
      </c>
      <c r="X199" s="9"/>
      <c r="Y199" s="15">
        <f t="shared" si="280"/>
        <v>3</v>
      </c>
    </row>
    <row r="200" spans="1:25" s="1" customFormat="1" ht="11.25" customHeight="1" x14ac:dyDescent="0.25">
      <c r="A200" s="3"/>
      <c r="B200" s="7" t="s">
        <v>195</v>
      </c>
      <c r="C200" s="8">
        <v>1</v>
      </c>
      <c r="D200" s="9">
        <f t="shared" si="274"/>
        <v>1</v>
      </c>
      <c r="E200" s="9"/>
      <c r="F200" s="12">
        <v>0</v>
      </c>
      <c r="G200" s="9">
        <f t="shared" si="275"/>
        <v>0</v>
      </c>
      <c r="H200" s="9"/>
      <c r="I200" s="15">
        <f t="shared" si="276"/>
        <v>1</v>
      </c>
      <c r="J200"/>
      <c r="K200" s="8"/>
      <c r="L200" s="9"/>
      <c r="M200" s="9"/>
      <c r="N200" s="12"/>
      <c r="O200" s="9"/>
      <c r="P200" s="9"/>
      <c r="Q200" s="15">
        <f t="shared" si="277"/>
        <v>0</v>
      </c>
      <c r="R200"/>
      <c r="S200" s="8">
        <f t="shared" ref="S200" si="281">C200+K200</f>
        <v>1</v>
      </c>
      <c r="T200" s="9">
        <f t="shared" si="278"/>
        <v>1</v>
      </c>
      <c r="U200" s="9"/>
      <c r="V200" s="12">
        <f t="shared" ref="V200" si="282">F200+N200</f>
        <v>0</v>
      </c>
      <c r="W200" s="9">
        <f t="shared" si="279"/>
        <v>0</v>
      </c>
      <c r="X200" s="9"/>
      <c r="Y200" s="15">
        <f t="shared" si="280"/>
        <v>1</v>
      </c>
    </row>
    <row r="201" spans="1:25" s="1" customFormat="1" ht="11.25" customHeight="1" x14ac:dyDescent="0.25">
      <c r="A201" s="3"/>
      <c r="B201" s="7" t="s">
        <v>97</v>
      </c>
      <c r="C201" s="8">
        <v>1</v>
      </c>
      <c r="D201" s="9">
        <f t="shared" si="274"/>
        <v>1</v>
      </c>
      <c r="E201" s="9"/>
      <c r="F201" s="12">
        <v>0</v>
      </c>
      <c r="G201" s="9">
        <f t="shared" si="275"/>
        <v>0</v>
      </c>
      <c r="H201" s="9"/>
      <c r="I201" s="15">
        <f t="shared" si="276"/>
        <v>1</v>
      </c>
      <c r="J201"/>
      <c r="K201" s="8"/>
      <c r="L201" s="9"/>
      <c r="M201" s="9"/>
      <c r="N201" s="12"/>
      <c r="O201" s="9"/>
      <c r="P201" s="9"/>
      <c r="Q201" s="15">
        <f t="shared" si="277"/>
        <v>0</v>
      </c>
      <c r="R201"/>
      <c r="S201" s="8">
        <f t="shared" si="254"/>
        <v>1</v>
      </c>
      <c r="T201" s="9">
        <f t="shared" si="278"/>
        <v>1</v>
      </c>
      <c r="U201" s="9"/>
      <c r="V201" s="12">
        <f t="shared" si="256"/>
        <v>0</v>
      </c>
      <c r="W201" s="9">
        <f t="shared" si="279"/>
        <v>0</v>
      </c>
      <c r="X201" s="9"/>
      <c r="Y201" s="15">
        <f t="shared" si="280"/>
        <v>1</v>
      </c>
    </row>
    <row r="202" spans="1:25" s="1" customFormat="1" ht="11.25" customHeight="1" x14ac:dyDescent="0.25">
      <c r="A202" s="3"/>
      <c r="B202" s="7" t="s">
        <v>98</v>
      </c>
      <c r="C202" s="8">
        <v>1</v>
      </c>
      <c r="D202" s="9">
        <f t="shared" si="274"/>
        <v>0.16666666666666666</v>
      </c>
      <c r="E202" s="9"/>
      <c r="F202" s="12">
        <v>5</v>
      </c>
      <c r="G202" s="9">
        <f t="shared" si="275"/>
        <v>0.83333333333333337</v>
      </c>
      <c r="H202" s="9"/>
      <c r="I202" s="15">
        <f t="shared" si="276"/>
        <v>6</v>
      </c>
      <c r="J202"/>
      <c r="K202" s="8"/>
      <c r="L202" s="9"/>
      <c r="M202" s="9"/>
      <c r="N202" s="12"/>
      <c r="O202" s="9"/>
      <c r="P202" s="9"/>
      <c r="Q202" s="15">
        <f t="shared" si="277"/>
        <v>0</v>
      </c>
      <c r="R202"/>
      <c r="S202" s="8">
        <f t="shared" si="254"/>
        <v>1</v>
      </c>
      <c r="T202" s="9">
        <f t="shared" si="278"/>
        <v>0.16666666666666666</v>
      </c>
      <c r="U202" s="9"/>
      <c r="V202" s="12">
        <f t="shared" si="256"/>
        <v>5</v>
      </c>
      <c r="W202" s="9">
        <f t="shared" si="279"/>
        <v>0.83333333333333337</v>
      </c>
      <c r="X202" s="9"/>
      <c r="Y202" s="15">
        <f t="shared" si="280"/>
        <v>6</v>
      </c>
    </row>
    <row r="203" spans="1:25" s="1" customFormat="1" ht="11.25" customHeight="1" x14ac:dyDescent="0.25">
      <c r="A203" s="3"/>
      <c r="B203" s="7" t="s">
        <v>101</v>
      </c>
      <c r="C203" s="8">
        <v>10</v>
      </c>
      <c r="D203" s="9">
        <f t="shared" si="274"/>
        <v>0.55555555555555558</v>
      </c>
      <c r="E203" s="9"/>
      <c r="F203" s="12">
        <v>8</v>
      </c>
      <c r="G203" s="9">
        <f t="shared" si="275"/>
        <v>0.44444444444444442</v>
      </c>
      <c r="H203" s="9"/>
      <c r="I203" s="15">
        <f t="shared" si="276"/>
        <v>18</v>
      </c>
      <c r="J203"/>
      <c r="K203" s="8"/>
      <c r="L203" s="9"/>
      <c r="M203" s="9"/>
      <c r="N203" s="12"/>
      <c r="O203" s="9"/>
      <c r="P203" s="9"/>
      <c r="Q203" s="15">
        <f t="shared" si="277"/>
        <v>0</v>
      </c>
      <c r="R203"/>
      <c r="S203" s="8">
        <f t="shared" si="254"/>
        <v>10</v>
      </c>
      <c r="T203" s="9">
        <f t="shared" si="278"/>
        <v>0.55555555555555558</v>
      </c>
      <c r="U203" s="9"/>
      <c r="V203" s="12">
        <f t="shared" si="256"/>
        <v>8</v>
      </c>
      <c r="W203" s="9">
        <f t="shared" si="279"/>
        <v>0.44444444444444442</v>
      </c>
      <c r="X203" s="9"/>
      <c r="Y203" s="15">
        <f t="shared" si="280"/>
        <v>18</v>
      </c>
    </row>
    <row r="204" spans="1:25" s="1" customFormat="1" ht="11.25" customHeight="1" x14ac:dyDescent="0.25">
      <c r="A204" s="3"/>
      <c r="B204" s="7" t="s">
        <v>102</v>
      </c>
      <c r="C204" s="8"/>
      <c r="D204" s="8"/>
      <c r="E204" s="8"/>
      <c r="F204" s="8"/>
      <c r="G204" s="9"/>
      <c r="H204" s="9"/>
      <c r="I204" s="15"/>
      <c r="J204"/>
      <c r="K204" s="8"/>
      <c r="L204" s="9"/>
      <c r="M204" s="9"/>
      <c r="N204" s="12"/>
      <c r="O204" s="9"/>
      <c r="P204" s="9"/>
      <c r="Q204" s="15"/>
      <c r="R204"/>
      <c r="S204" s="8"/>
      <c r="T204" s="9"/>
      <c r="U204" s="9"/>
      <c r="V204" s="12"/>
      <c r="W204" s="9"/>
      <c r="X204" s="9"/>
      <c r="Y204" s="15"/>
    </row>
    <row r="205" spans="1:25" s="1" customFormat="1" ht="11.25" customHeight="1" x14ac:dyDescent="0.25">
      <c r="A205" s="3"/>
      <c r="B205" s="7" t="s">
        <v>103</v>
      </c>
      <c r="C205" s="8">
        <v>4</v>
      </c>
      <c r="D205" s="9">
        <f t="shared" ref="D205" si="283">C205/I205</f>
        <v>0.36363636363636365</v>
      </c>
      <c r="E205" s="9"/>
      <c r="F205" s="12">
        <v>7</v>
      </c>
      <c r="G205" s="9">
        <f t="shared" ref="G205" si="284">F205/I205</f>
        <v>0.63636363636363635</v>
      </c>
      <c r="H205" s="9"/>
      <c r="I205" s="15">
        <f t="shared" ref="I205" si="285">SUM(C205,F205)</f>
        <v>11</v>
      </c>
      <c r="J205"/>
      <c r="K205" s="8"/>
      <c r="L205" s="9"/>
      <c r="M205" s="9"/>
      <c r="N205" s="12"/>
      <c r="O205" s="9"/>
      <c r="P205" s="9"/>
      <c r="Q205" s="15">
        <f t="shared" ref="Q205" si="286">SUM(K205,N205)</f>
        <v>0</v>
      </c>
      <c r="R205"/>
      <c r="S205" s="8">
        <f t="shared" si="254"/>
        <v>4</v>
      </c>
      <c r="T205" s="9">
        <f t="shared" ref="T205" si="287">S205/Y205</f>
        <v>0.36363636363636365</v>
      </c>
      <c r="U205" s="9"/>
      <c r="V205" s="12">
        <f t="shared" si="256"/>
        <v>7</v>
      </c>
      <c r="W205" s="9">
        <f t="shared" ref="W205" si="288">V205/Y205</f>
        <v>0.63636363636363635</v>
      </c>
      <c r="X205" s="9"/>
      <c r="Y205" s="15">
        <f t="shared" ref="Y205" si="289">SUM(S205,V205)</f>
        <v>11</v>
      </c>
    </row>
    <row r="206" spans="1:25" s="1" customFormat="1" ht="11.25" customHeight="1" x14ac:dyDescent="0.25">
      <c r="A206" s="3"/>
      <c r="B206" s="7" t="s">
        <v>90</v>
      </c>
      <c r="C206" s="8">
        <v>7</v>
      </c>
      <c r="D206" s="9">
        <f t="shared" si="274"/>
        <v>0.53846153846153844</v>
      </c>
      <c r="E206" s="9"/>
      <c r="F206" s="12">
        <v>6</v>
      </c>
      <c r="G206" s="9">
        <f t="shared" si="275"/>
        <v>0.46153846153846156</v>
      </c>
      <c r="H206" s="9"/>
      <c r="I206" s="15">
        <f t="shared" ref="I206:I221" si="290">SUM(C206,F206)</f>
        <v>13</v>
      </c>
      <c r="J206"/>
      <c r="K206" s="8"/>
      <c r="L206" s="9"/>
      <c r="M206" s="9"/>
      <c r="N206" s="12"/>
      <c r="O206" s="9"/>
      <c r="P206" s="9"/>
      <c r="Q206" s="15">
        <f t="shared" ref="Q206:Q213" si="291">SUM(K206,N206)</f>
        <v>0</v>
      </c>
      <c r="R206"/>
      <c r="S206" s="8">
        <f t="shared" si="254"/>
        <v>7</v>
      </c>
      <c r="T206" s="9">
        <f t="shared" ref="T206:T213" si="292">S206/Y206</f>
        <v>0.53846153846153844</v>
      </c>
      <c r="U206" s="9"/>
      <c r="V206" s="12">
        <f t="shared" si="256"/>
        <v>6</v>
      </c>
      <c r="W206" s="9">
        <f t="shared" ref="W206:W213" si="293">V206/Y206</f>
        <v>0.46153846153846156</v>
      </c>
      <c r="X206" s="9"/>
      <c r="Y206" s="15">
        <f t="shared" ref="Y206:Y213" si="294">SUM(S206,V206)</f>
        <v>13</v>
      </c>
    </row>
    <row r="207" spans="1:25" s="1" customFormat="1" ht="11.25" customHeight="1" x14ac:dyDescent="0.25">
      <c r="A207" s="3"/>
      <c r="B207" s="7" t="s">
        <v>91</v>
      </c>
      <c r="C207" s="8">
        <v>2</v>
      </c>
      <c r="D207" s="9">
        <f t="shared" si="274"/>
        <v>0.5</v>
      </c>
      <c r="E207" s="9"/>
      <c r="F207" s="12">
        <v>2</v>
      </c>
      <c r="G207" s="9">
        <f t="shared" si="275"/>
        <v>0.5</v>
      </c>
      <c r="H207" s="9"/>
      <c r="I207" s="15">
        <f t="shared" si="290"/>
        <v>4</v>
      </c>
      <c r="J207"/>
      <c r="K207" s="8"/>
      <c r="L207" s="9"/>
      <c r="M207" s="9"/>
      <c r="N207" s="12"/>
      <c r="O207" s="9"/>
      <c r="P207" s="9"/>
      <c r="Q207" s="15">
        <f t="shared" si="291"/>
        <v>0</v>
      </c>
      <c r="R207"/>
      <c r="S207" s="8">
        <f t="shared" si="254"/>
        <v>2</v>
      </c>
      <c r="T207" s="9">
        <f t="shared" si="292"/>
        <v>0.5</v>
      </c>
      <c r="U207" s="9"/>
      <c r="V207" s="12">
        <f t="shared" si="256"/>
        <v>2</v>
      </c>
      <c r="W207" s="9">
        <f t="shared" si="293"/>
        <v>0.5</v>
      </c>
      <c r="X207" s="9"/>
      <c r="Y207" s="15">
        <f t="shared" si="294"/>
        <v>4</v>
      </c>
    </row>
    <row r="208" spans="1:25" s="1" customFormat="1" ht="11.25" customHeight="1" x14ac:dyDescent="0.25">
      <c r="A208" s="4" t="s">
        <v>270</v>
      </c>
      <c r="B208" s="3"/>
      <c r="C208" s="8"/>
      <c r="D208" s="9"/>
      <c r="E208" s="9"/>
      <c r="F208" s="12"/>
      <c r="G208" s="9"/>
      <c r="H208" s="9"/>
      <c r="I208" s="15"/>
      <c r="J208"/>
      <c r="K208" s="8"/>
      <c r="L208" s="9"/>
      <c r="M208" s="9"/>
      <c r="N208" s="12"/>
      <c r="O208" s="9"/>
      <c r="P208" s="9"/>
      <c r="Q208" s="15"/>
      <c r="R208"/>
      <c r="S208" s="8"/>
      <c r="T208" s="9"/>
      <c r="U208" s="9"/>
      <c r="V208" s="12"/>
      <c r="W208" s="9"/>
      <c r="X208" s="9"/>
      <c r="Y208" s="15"/>
    </row>
    <row r="209" spans="1:25" s="1" customFormat="1" ht="11.25" customHeight="1" x14ac:dyDescent="0.25">
      <c r="A209" s="4"/>
      <c r="B209" s="3" t="s">
        <v>269</v>
      </c>
      <c r="C209" s="8"/>
      <c r="D209" s="9"/>
      <c r="E209" s="9"/>
      <c r="F209" s="12"/>
      <c r="G209" s="9"/>
      <c r="H209" s="9"/>
      <c r="I209" s="15"/>
      <c r="J209"/>
      <c r="K209" s="8"/>
      <c r="L209" s="9"/>
      <c r="M209" s="9"/>
      <c r="N209" s="12"/>
      <c r="O209" s="9"/>
      <c r="P209" s="9"/>
      <c r="Q209" s="15"/>
      <c r="R209"/>
      <c r="S209" s="8"/>
      <c r="T209" s="9"/>
      <c r="U209" s="9"/>
      <c r="V209" s="12"/>
      <c r="W209" s="9"/>
      <c r="X209" s="9"/>
      <c r="Y209" s="15"/>
    </row>
    <row r="210" spans="1:25" s="1" customFormat="1" ht="11.25" customHeight="1" x14ac:dyDescent="0.25">
      <c r="A210" s="3"/>
      <c r="B210" s="7" t="s">
        <v>271</v>
      </c>
      <c r="C210" s="8"/>
      <c r="D210" s="9"/>
      <c r="E210" s="9"/>
      <c r="F210" s="12"/>
      <c r="G210" s="9"/>
      <c r="H210" s="9"/>
      <c r="I210" s="15"/>
      <c r="J210"/>
      <c r="K210" s="8"/>
      <c r="L210" s="9"/>
      <c r="M210" s="9"/>
      <c r="N210" s="12"/>
      <c r="O210" s="9"/>
      <c r="P210" s="9"/>
      <c r="Q210" s="15"/>
      <c r="R210"/>
      <c r="S210" s="8"/>
      <c r="T210" s="9"/>
      <c r="U210" s="9"/>
      <c r="V210" s="12"/>
      <c r="W210" s="9"/>
      <c r="X210" s="9"/>
      <c r="Y210" s="15"/>
    </row>
    <row r="211" spans="1:25" s="1" customFormat="1" ht="11.25" customHeight="1" x14ac:dyDescent="0.25">
      <c r="A211" s="3"/>
      <c r="B211" s="7" t="s">
        <v>92</v>
      </c>
      <c r="C211" s="8">
        <v>1</v>
      </c>
      <c r="D211" s="9">
        <f t="shared" ref="D211" si="295">C211/I211</f>
        <v>1</v>
      </c>
      <c r="E211" s="9"/>
      <c r="F211" s="12">
        <v>0</v>
      </c>
      <c r="G211" s="9">
        <f t="shared" ref="G211" si="296">F211/I211</f>
        <v>0</v>
      </c>
      <c r="H211" s="9"/>
      <c r="I211" s="15">
        <f t="shared" si="290"/>
        <v>1</v>
      </c>
      <c r="J211"/>
      <c r="K211" s="8"/>
      <c r="L211" s="9"/>
      <c r="M211" s="9"/>
      <c r="N211" s="12"/>
      <c r="O211" s="9"/>
      <c r="P211" s="9"/>
      <c r="Q211" s="15">
        <f t="shared" si="291"/>
        <v>0</v>
      </c>
      <c r="R211"/>
      <c r="S211" s="8">
        <f t="shared" ref="S211" si="297">C211+K211</f>
        <v>1</v>
      </c>
      <c r="T211" s="9">
        <f t="shared" si="292"/>
        <v>1</v>
      </c>
      <c r="U211" s="9"/>
      <c r="V211" s="12">
        <f t="shared" ref="V211" si="298">F211+N211</f>
        <v>0</v>
      </c>
      <c r="W211" s="9">
        <f t="shared" si="293"/>
        <v>0</v>
      </c>
      <c r="X211" s="9"/>
      <c r="Y211" s="15">
        <f t="shared" si="294"/>
        <v>1</v>
      </c>
    </row>
    <row r="212" spans="1:25" s="1" customFormat="1" ht="11.25" customHeight="1" x14ac:dyDescent="0.25">
      <c r="A212" s="3"/>
      <c r="B212" s="7" t="s">
        <v>104</v>
      </c>
      <c r="C212" s="8">
        <v>2</v>
      </c>
      <c r="D212" s="9">
        <f t="shared" si="274"/>
        <v>1</v>
      </c>
      <c r="E212" s="9"/>
      <c r="F212" s="12">
        <v>0</v>
      </c>
      <c r="G212" s="9">
        <f t="shared" si="275"/>
        <v>0</v>
      </c>
      <c r="H212" s="9"/>
      <c r="I212" s="15">
        <f t="shared" si="290"/>
        <v>2</v>
      </c>
      <c r="J212"/>
      <c r="K212" s="8"/>
      <c r="L212" s="9"/>
      <c r="M212" s="9"/>
      <c r="N212" s="12"/>
      <c r="O212" s="9"/>
      <c r="P212" s="9"/>
      <c r="Q212" s="15">
        <f t="shared" si="291"/>
        <v>0</v>
      </c>
      <c r="R212"/>
      <c r="S212" s="8">
        <f t="shared" si="254"/>
        <v>2</v>
      </c>
      <c r="T212" s="9">
        <f t="shared" si="292"/>
        <v>1</v>
      </c>
      <c r="U212" s="9"/>
      <c r="V212" s="12">
        <f t="shared" si="256"/>
        <v>0</v>
      </c>
      <c r="W212" s="9">
        <f t="shared" si="293"/>
        <v>0</v>
      </c>
      <c r="X212" s="9"/>
      <c r="Y212" s="15">
        <f t="shared" si="294"/>
        <v>2</v>
      </c>
    </row>
    <row r="213" spans="1:25" s="1" customFormat="1" ht="11.25" customHeight="1" x14ac:dyDescent="0.25">
      <c r="A213" s="3"/>
      <c r="B213" s="7" t="s">
        <v>93</v>
      </c>
      <c r="C213" s="8">
        <v>0</v>
      </c>
      <c r="D213" s="9">
        <f t="shared" si="274"/>
        <v>0</v>
      </c>
      <c r="E213" s="9"/>
      <c r="F213" s="12">
        <v>1</v>
      </c>
      <c r="G213" s="9">
        <f t="shared" si="275"/>
        <v>1</v>
      </c>
      <c r="H213" s="9"/>
      <c r="I213" s="15">
        <f t="shared" si="290"/>
        <v>1</v>
      </c>
      <c r="J213"/>
      <c r="K213" s="8"/>
      <c r="L213" s="9"/>
      <c r="M213" s="9"/>
      <c r="N213" s="12"/>
      <c r="O213" s="9"/>
      <c r="P213" s="9"/>
      <c r="Q213" s="15">
        <f t="shared" si="291"/>
        <v>0</v>
      </c>
      <c r="R213"/>
      <c r="S213" s="8">
        <f t="shared" si="254"/>
        <v>0</v>
      </c>
      <c r="T213" s="9">
        <f t="shared" si="292"/>
        <v>0</v>
      </c>
      <c r="U213" s="9"/>
      <c r="V213" s="12">
        <f t="shared" si="256"/>
        <v>1</v>
      </c>
      <c r="W213" s="9">
        <f t="shared" si="293"/>
        <v>1</v>
      </c>
      <c r="X213" s="9"/>
      <c r="Y213" s="15">
        <f t="shared" si="294"/>
        <v>1</v>
      </c>
    </row>
    <row r="214" spans="1:25" s="1" customFormat="1" ht="11.25" customHeight="1" x14ac:dyDescent="0.25">
      <c r="A214" s="3"/>
      <c r="B214" s="7" t="s">
        <v>94</v>
      </c>
      <c r="C214" s="8">
        <v>4</v>
      </c>
      <c r="D214" s="9">
        <f>C214/I214</f>
        <v>0.66666666666666663</v>
      </c>
      <c r="E214" s="9"/>
      <c r="F214" s="12">
        <v>2</v>
      </c>
      <c r="G214" s="9">
        <f>F214/I214</f>
        <v>0.33333333333333331</v>
      </c>
      <c r="H214" s="9"/>
      <c r="I214" s="15">
        <f>SUM(C214,F214)</f>
        <v>6</v>
      </c>
      <c r="J214"/>
      <c r="K214" s="8"/>
      <c r="L214" s="9"/>
      <c r="M214" s="9"/>
      <c r="N214" s="12"/>
      <c r="O214" s="9"/>
      <c r="P214" s="9"/>
      <c r="Q214" s="15">
        <f>SUM(K214,N214)</f>
        <v>0</v>
      </c>
      <c r="R214"/>
      <c r="S214" s="8">
        <f t="shared" si="254"/>
        <v>4</v>
      </c>
      <c r="T214" s="9">
        <f>S214/Y214</f>
        <v>0.66666666666666663</v>
      </c>
      <c r="U214" s="9"/>
      <c r="V214" s="12">
        <f t="shared" si="256"/>
        <v>2</v>
      </c>
      <c r="W214" s="9">
        <f>V214/Y214</f>
        <v>0.33333333333333331</v>
      </c>
      <c r="X214" s="9"/>
      <c r="Y214" s="15">
        <f>SUM(S214,V214)</f>
        <v>6</v>
      </c>
    </row>
    <row r="215" spans="1:25" s="1" customFormat="1" ht="11.25" customHeight="1" x14ac:dyDescent="0.25">
      <c r="A215" s="3"/>
      <c r="B215" s="7" t="s">
        <v>95</v>
      </c>
      <c r="C215" s="8">
        <v>10</v>
      </c>
      <c r="D215" s="9">
        <f t="shared" si="274"/>
        <v>0.55555555555555558</v>
      </c>
      <c r="E215" s="9"/>
      <c r="F215" s="12">
        <v>8</v>
      </c>
      <c r="G215" s="9">
        <f t="shared" si="275"/>
        <v>0.44444444444444442</v>
      </c>
      <c r="H215" s="9"/>
      <c r="I215" s="15">
        <f t="shared" si="290"/>
        <v>18</v>
      </c>
      <c r="J215"/>
      <c r="K215" s="8"/>
      <c r="L215" s="9"/>
      <c r="M215" s="9"/>
      <c r="N215" s="12"/>
      <c r="O215" s="9"/>
      <c r="P215" s="9"/>
      <c r="Q215" s="15">
        <f t="shared" ref="Q215:Q221" si="299">SUM(K215,N215)</f>
        <v>0</v>
      </c>
      <c r="R215"/>
      <c r="S215" s="8">
        <f t="shared" si="254"/>
        <v>10</v>
      </c>
      <c r="T215" s="9">
        <f t="shared" ref="T215:T221" si="300">S215/Y215</f>
        <v>0.55555555555555558</v>
      </c>
      <c r="U215" s="9"/>
      <c r="V215" s="12">
        <f t="shared" si="256"/>
        <v>8</v>
      </c>
      <c r="W215" s="9">
        <f t="shared" ref="W215:W221" si="301">V215/Y215</f>
        <v>0.44444444444444442</v>
      </c>
      <c r="X215" s="9"/>
      <c r="Y215" s="15">
        <f t="shared" ref="Y215:Y221" si="302">SUM(S215,V215)</f>
        <v>18</v>
      </c>
    </row>
    <row r="216" spans="1:25" s="1" customFormat="1" ht="11.25" customHeight="1" x14ac:dyDescent="0.25">
      <c r="A216" s="3"/>
      <c r="B216" s="7" t="s">
        <v>96</v>
      </c>
      <c r="C216" s="8">
        <v>9</v>
      </c>
      <c r="D216" s="9">
        <f t="shared" si="274"/>
        <v>0.81818181818181823</v>
      </c>
      <c r="E216" s="9"/>
      <c r="F216" s="12">
        <v>2</v>
      </c>
      <c r="G216" s="9">
        <f t="shared" si="275"/>
        <v>0.18181818181818182</v>
      </c>
      <c r="H216" s="9"/>
      <c r="I216" s="15">
        <f t="shared" si="290"/>
        <v>11</v>
      </c>
      <c r="J216"/>
      <c r="K216" s="8"/>
      <c r="L216" s="9"/>
      <c r="M216" s="9"/>
      <c r="N216" s="12"/>
      <c r="O216" s="9"/>
      <c r="P216" s="9"/>
      <c r="Q216" s="15">
        <f t="shared" si="299"/>
        <v>0</v>
      </c>
      <c r="R216"/>
      <c r="S216" s="8">
        <f t="shared" si="254"/>
        <v>9</v>
      </c>
      <c r="T216" s="9">
        <f t="shared" si="300"/>
        <v>0.81818181818181823</v>
      </c>
      <c r="U216" s="9"/>
      <c r="V216" s="12">
        <f t="shared" si="256"/>
        <v>2</v>
      </c>
      <c r="W216" s="9">
        <f t="shared" si="301"/>
        <v>0.18181818181818182</v>
      </c>
      <c r="X216" s="9"/>
      <c r="Y216" s="15">
        <f t="shared" si="302"/>
        <v>11</v>
      </c>
    </row>
    <row r="217" spans="1:25" s="1" customFormat="1" ht="11.25" customHeight="1" x14ac:dyDescent="0.25">
      <c r="A217" s="3"/>
      <c r="B217" s="7" t="s">
        <v>195</v>
      </c>
      <c r="C217" s="8">
        <v>1</v>
      </c>
      <c r="D217" s="9">
        <f t="shared" si="274"/>
        <v>1</v>
      </c>
      <c r="E217" s="9"/>
      <c r="F217" s="12">
        <v>0</v>
      </c>
      <c r="G217" s="9">
        <f t="shared" si="275"/>
        <v>0</v>
      </c>
      <c r="H217" s="9"/>
      <c r="I217" s="15">
        <f t="shared" si="290"/>
        <v>1</v>
      </c>
      <c r="J217"/>
      <c r="K217" s="8"/>
      <c r="L217" s="9"/>
      <c r="M217" s="9"/>
      <c r="N217" s="12"/>
      <c r="O217" s="9"/>
      <c r="P217" s="9"/>
      <c r="Q217" s="15">
        <f t="shared" si="299"/>
        <v>0</v>
      </c>
      <c r="R217"/>
      <c r="S217" s="8">
        <f t="shared" si="254"/>
        <v>1</v>
      </c>
      <c r="T217" s="9">
        <f t="shared" si="300"/>
        <v>1</v>
      </c>
      <c r="U217" s="9"/>
      <c r="V217" s="12">
        <f t="shared" si="256"/>
        <v>0</v>
      </c>
      <c r="W217" s="9">
        <f t="shared" si="301"/>
        <v>0</v>
      </c>
      <c r="X217" s="9"/>
      <c r="Y217" s="15">
        <f t="shared" si="302"/>
        <v>1</v>
      </c>
    </row>
    <row r="218" spans="1:25" s="1" customFormat="1" ht="11.25" customHeight="1" x14ac:dyDescent="0.25">
      <c r="A218" s="3"/>
      <c r="B218" s="7" t="s">
        <v>97</v>
      </c>
      <c r="C218" s="8">
        <v>2</v>
      </c>
      <c r="D218" s="9">
        <f t="shared" si="274"/>
        <v>1</v>
      </c>
      <c r="E218" s="9"/>
      <c r="F218" s="12">
        <v>0</v>
      </c>
      <c r="G218" s="9">
        <f t="shared" si="275"/>
        <v>0</v>
      </c>
      <c r="H218" s="9"/>
      <c r="I218" s="15">
        <f t="shared" si="290"/>
        <v>2</v>
      </c>
      <c r="J218"/>
      <c r="K218" s="8"/>
      <c r="L218" s="9"/>
      <c r="M218" s="9"/>
      <c r="N218" s="12"/>
      <c r="O218" s="9"/>
      <c r="P218" s="9"/>
      <c r="Q218" s="15">
        <f t="shared" si="299"/>
        <v>0</v>
      </c>
      <c r="R218"/>
      <c r="S218" s="8">
        <f t="shared" si="254"/>
        <v>2</v>
      </c>
      <c r="T218" s="9">
        <f t="shared" si="300"/>
        <v>1</v>
      </c>
      <c r="U218" s="9"/>
      <c r="V218" s="12">
        <f t="shared" si="256"/>
        <v>0</v>
      </c>
      <c r="W218" s="9">
        <f t="shared" si="301"/>
        <v>0</v>
      </c>
      <c r="X218" s="9"/>
      <c r="Y218" s="15">
        <f t="shared" si="302"/>
        <v>2</v>
      </c>
    </row>
    <row r="219" spans="1:25" s="1" customFormat="1" ht="11.25" customHeight="1" x14ac:dyDescent="0.25">
      <c r="A219" s="3"/>
      <c r="B219" s="7" t="s">
        <v>98</v>
      </c>
      <c r="C219" s="8">
        <v>2</v>
      </c>
      <c r="D219" s="9">
        <f t="shared" si="274"/>
        <v>0.13333333333333333</v>
      </c>
      <c r="E219" s="9"/>
      <c r="F219" s="12">
        <v>13</v>
      </c>
      <c r="G219" s="9">
        <f t="shared" si="275"/>
        <v>0.8666666666666667</v>
      </c>
      <c r="H219" s="9"/>
      <c r="I219" s="15">
        <f t="shared" si="290"/>
        <v>15</v>
      </c>
      <c r="J219"/>
      <c r="K219" s="8"/>
      <c r="L219" s="9"/>
      <c r="M219" s="9"/>
      <c r="N219" s="12"/>
      <c r="O219" s="9"/>
      <c r="P219" s="9"/>
      <c r="Q219" s="15">
        <f t="shared" si="299"/>
        <v>0</v>
      </c>
      <c r="R219"/>
      <c r="S219" s="8">
        <f t="shared" si="254"/>
        <v>2</v>
      </c>
      <c r="T219" s="9">
        <f t="shared" si="300"/>
        <v>0.13333333333333333</v>
      </c>
      <c r="U219" s="9"/>
      <c r="V219" s="12">
        <f t="shared" si="256"/>
        <v>13</v>
      </c>
      <c r="W219" s="9">
        <f t="shared" si="301"/>
        <v>0.8666666666666667</v>
      </c>
      <c r="X219" s="9"/>
      <c r="Y219" s="15">
        <f t="shared" si="302"/>
        <v>15</v>
      </c>
    </row>
    <row r="220" spans="1:25" s="1" customFormat="1" ht="11.25" customHeight="1" x14ac:dyDescent="0.25">
      <c r="A220" s="3"/>
      <c r="B220" s="3" t="s">
        <v>184</v>
      </c>
      <c r="C220" s="8">
        <v>2</v>
      </c>
      <c r="D220" s="9">
        <f t="shared" si="274"/>
        <v>1</v>
      </c>
      <c r="E220" s="9"/>
      <c r="F220" s="12">
        <v>0</v>
      </c>
      <c r="G220" s="9">
        <f t="shared" si="275"/>
        <v>0</v>
      </c>
      <c r="H220" s="9"/>
      <c r="I220" s="15">
        <f t="shared" si="290"/>
        <v>2</v>
      </c>
      <c r="J220"/>
      <c r="K220" s="8"/>
      <c r="L220" s="9"/>
      <c r="M220" s="9"/>
      <c r="N220" s="12"/>
      <c r="O220" s="9"/>
      <c r="P220" s="9"/>
      <c r="Q220" s="15">
        <f t="shared" si="299"/>
        <v>0</v>
      </c>
      <c r="R220"/>
      <c r="S220" s="8">
        <f t="shared" si="254"/>
        <v>2</v>
      </c>
      <c r="T220" s="9">
        <f t="shared" si="300"/>
        <v>1</v>
      </c>
      <c r="U220" s="9"/>
      <c r="V220" s="12">
        <f t="shared" si="256"/>
        <v>0</v>
      </c>
      <c r="W220" s="9">
        <f t="shared" si="301"/>
        <v>0</v>
      </c>
      <c r="X220" s="9"/>
      <c r="Y220" s="15">
        <f t="shared" si="302"/>
        <v>2</v>
      </c>
    </row>
    <row r="221" spans="1:25" s="1" customFormat="1" ht="11.25" customHeight="1" x14ac:dyDescent="0.25">
      <c r="A221" s="3"/>
      <c r="B221" s="7" t="s">
        <v>99</v>
      </c>
      <c r="C221" s="8">
        <v>2</v>
      </c>
      <c r="D221" s="9">
        <f t="shared" si="274"/>
        <v>1</v>
      </c>
      <c r="E221" s="9"/>
      <c r="F221" s="12">
        <v>0</v>
      </c>
      <c r="G221" s="9">
        <f t="shared" si="275"/>
        <v>0</v>
      </c>
      <c r="H221" s="9"/>
      <c r="I221" s="15">
        <f t="shared" si="290"/>
        <v>2</v>
      </c>
      <c r="J221"/>
      <c r="K221" s="8"/>
      <c r="L221" s="9"/>
      <c r="M221" s="9"/>
      <c r="N221" s="12"/>
      <c r="O221" s="9"/>
      <c r="P221" s="9"/>
      <c r="Q221" s="15">
        <f t="shared" si="299"/>
        <v>0</v>
      </c>
      <c r="R221"/>
      <c r="S221" s="8">
        <f t="shared" si="254"/>
        <v>2</v>
      </c>
      <c r="T221" s="9">
        <f t="shared" si="300"/>
        <v>1</v>
      </c>
      <c r="U221" s="9"/>
      <c r="V221" s="12">
        <f t="shared" si="256"/>
        <v>0</v>
      </c>
      <c r="W221" s="9">
        <f t="shared" si="301"/>
        <v>0</v>
      </c>
      <c r="X221" s="9"/>
      <c r="Y221" s="15">
        <f t="shared" si="302"/>
        <v>2</v>
      </c>
    </row>
    <row r="222" spans="1:25" s="20" customFormat="1" ht="11.25" customHeight="1" x14ac:dyDescent="0.25">
      <c r="A222" s="8"/>
      <c r="B222" s="8" t="s">
        <v>106</v>
      </c>
      <c r="C222" s="8"/>
      <c r="D222" s="9"/>
      <c r="E222" s="9"/>
      <c r="F222" s="12"/>
      <c r="G222" s="9"/>
      <c r="H222" s="9"/>
      <c r="I222" s="15"/>
      <c r="J222" s="21"/>
      <c r="K222" s="8"/>
      <c r="L222" s="9"/>
      <c r="M222" s="9"/>
      <c r="N222" s="12"/>
      <c r="O222" s="9"/>
      <c r="P222" s="9"/>
      <c r="Q222" s="15"/>
      <c r="R222" s="21"/>
      <c r="S222" s="8"/>
      <c r="T222" s="9"/>
      <c r="U222" s="9"/>
      <c r="V222" s="12"/>
      <c r="W222" s="9"/>
      <c r="X222" s="9"/>
      <c r="Y222" s="15"/>
    </row>
    <row r="223" spans="1:25" s="1" customFormat="1" ht="11.25" customHeight="1" x14ac:dyDescent="0.25">
      <c r="A223" s="3"/>
      <c r="B223" s="19" t="s">
        <v>237</v>
      </c>
      <c r="C223" s="8"/>
      <c r="E223" s="9"/>
      <c r="F223" s="12"/>
      <c r="G223" s="9"/>
      <c r="H223" s="9"/>
      <c r="I223" s="15"/>
      <c r="J223"/>
      <c r="K223" s="8"/>
      <c r="L223" s="9"/>
      <c r="M223" s="9"/>
      <c r="N223" s="12"/>
      <c r="O223" s="9"/>
      <c r="P223" s="9"/>
      <c r="Q223" s="15"/>
      <c r="R223"/>
      <c r="S223" s="8"/>
      <c r="T223" s="9"/>
      <c r="U223" s="9"/>
      <c r="V223" s="12"/>
      <c r="W223" s="9"/>
      <c r="X223" s="9"/>
      <c r="Y223" s="15"/>
    </row>
    <row r="224" spans="1:25" s="1" customFormat="1" ht="11.25" customHeight="1" x14ac:dyDescent="0.25">
      <c r="A224" s="3"/>
      <c r="B224" s="7" t="s">
        <v>276</v>
      </c>
      <c r="C224" s="8">
        <v>1</v>
      </c>
      <c r="D224" s="9">
        <f>C224/I224</f>
        <v>1</v>
      </c>
      <c r="E224" s="9"/>
      <c r="F224" s="12">
        <v>0</v>
      </c>
      <c r="G224" s="9">
        <f t="shared" si="275"/>
        <v>0</v>
      </c>
      <c r="H224" s="9"/>
      <c r="I224" s="15">
        <f t="shared" ref="I224:I225" si="303">SUM(C224,F224)</f>
        <v>1</v>
      </c>
      <c r="J224"/>
      <c r="K224" s="8"/>
      <c r="L224" s="9"/>
      <c r="M224" s="9"/>
      <c r="N224" s="12"/>
      <c r="O224" s="9"/>
      <c r="P224" s="9"/>
      <c r="Q224" s="15">
        <f t="shared" ref="Q224:Q225" si="304">SUM(K224,N224)</f>
        <v>0</v>
      </c>
      <c r="R224"/>
      <c r="S224" s="8">
        <f t="shared" si="254"/>
        <v>1</v>
      </c>
      <c r="T224" s="9">
        <f t="shared" ref="T224:T231" si="305">S224/Y224</f>
        <v>1</v>
      </c>
      <c r="U224" s="9"/>
      <c r="V224" s="12">
        <f t="shared" si="256"/>
        <v>0</v>
      </c>
      <c r="W224" s="9">
        <f t="shared" ref="W224:W231" si="306">V224/Y224</f>
        <v>0</v>
      </c>
      <c r="X224" s="9"/>
      <c r="Y224" s="15">
        <f t="shared" ref="Y224:Y225" si="307">SUM(S224,V224)</f>
        <v>1</v>
      </c>
    </row>
    <row r="225" spans="1:25" s="1" customFormat="1" ht="11.25" customHeight="1" x14ac:dyDescent="0.25">
      <c r="A225" s="3"/>
      <c r="B225" s="7" t="s">
        <v>275</v>
      </c>
      <c r="C225" s="8">
        <v>17</v>
      </c>
      <c r="D225" s="9">
        <f>C225/I225</f>
        <v>0.89473684210526316</v>
      </c>
      <c r="E225" s="9"/>
      <c r="F225" s="12">
        <v>2</v>
      </c>
      <c r="G225" s="9">
        <f t="shared" si="275"/>
        <v>0.10526315789473684</v>
      </c>
      <c r="H225" s="9"/>
      <c r="I225" s="15">
        <f t="shared" si="303"/>
        <v>19</v>
      </c>
      <c r="J225"/>
      <c r="K225" s="8"/>
      <c r="L225" s="9"/>
      <c r="M225" s="9"/>
      <c r="N225" s="12"/>
      <c r="O225" s="9"/>
      <c r="P225" s="9"/>
      <c r="Q225" s="15">
        <f t="shared" si="304"/>
        <v>0</v>
      </c>
      <c r="R225"/>
      <c r="S225" s="8">
        <f t="shared" si="254"/>
        <v>17</v>
      </c>
      <c r="T225" s="9">
        <f t="shared" si="305"/>
        <v>0.89473684210526316</v>
      </c>
      <c r="U225" s="9"/>
      <c r="V225" s="12">
        <f t="shared" si="256"/>
        <v>2</v>
      </c>
      <c r="W225" s="9">
        <f t="shared" si="306"/>
        <v>0.10526315789473684</v>
      </c>
      <c r="X225" s="9"/>
      <c r="Y225" s="15">
        <f t="shared" si="307"/>
        <v>19</v>
      </c>
    </row>
    <row r="226" spans="1:25" s="1" customFormat="1" ht="11.25" customHeight="1" x14ac:dyDescent="0.25">
      <c r="A226" s="3"/>
      <c r="B226" s="7" t="s">
        <v>227</v>
      </c>
      <c r="C226" s="8"/>
      <c r="D226" s="9"/>
      <c r="E226" s="9"/>
      <c r="F226" s="12"/>
      <c r="G226" s="9"/>
      <c r="H226" s="9"/>
      <c r="I226" s="15"/>
      <c r="J226"/>
      <c r="K226" s="8"/>
      <c r="L226" s="9"/>
      <c r="M226" s="9"/>
      <c r="N226" s="12"/>
      <c r="O226" s="9"/>
      <c r="P226" s="9"/>
      <c r="Q226" s="15"/>
      <c r="R226"/>
      <c r="S226" s="8"/>
      <c r="T226" s="9"/>
      <c r="U226" s="9"/>
      <c r="V226" s="12"/>
      <c r="W226" s="9"/>
      <c r="X226" s="9"/>
      <c r="Y226" s="15"/>
    </row>
    <row r="227" spans="1:25" s="1" customFormat="1" ht="11.25" customHeight="1" x14ac:dyDescent="0.25">
      <c r="A227" s="3"/>
      <c r="B227" s="7" t="s">
        <v>276</v>
      </c>
      <c r="C227" s="8">
        <v>2</v>
      </c>
      <c r="D227" s="9">
        <f t="shared" si="274"/>
        <v>0.66666666666666663</v>
      </c>
      <c r="E227" s="9"/>
      <c r="F227" s="12">
        <v>1</v>
      </c>
      <c r="G227" s="9">
        <f t="shared" si="275"/>
        <v>0.33333333333333331</v>
      </c>
      <c r="H227" s="9"/>
      <c r="I227" s="15">
        <f t="shared" ref="I227:I229" si="308">SUM(C227,F227)</f>
        <v>3</v>
      </c>
      <c r="J227"/>
      <c r="K227" s="8"/>
      <c r="L227" s="9"/>
      <c r="M227" s="9"/>
      <c r="N227" s="12"/>
      <c r="O227" s="9"/>
      <c r="P227" s="9"/>
      <c r="Q227" s="15">
        <f t="shared" ref="Q227:Q229" si="309">SUM(K227,N227)</f>
        <v>0</v>
      </c>
      <c r="R227"/>
      <c r="S227" s="8">
        <f t="shared" si="254"/>
        <v>2</v>
      </c>
      <c r="T227" s="9">
        <f t="shared" si="305"/>
        <v>0.66666666666666663</v>
      </c>
      <c r="U227" s="9"/>
      <c r="V227" s="12">
        <f t="shared" si="256"/>
        <v>1</v>
      </c>
      <c r="W227" s="9">
        <f t="shared" si="306"/>
        <v>0.33333333333333331</v>
      </c>
      <c r="X227" s="9"/>
      <c r="Y227" s="15">
        <f t="shared" ref="Y227:Y229" si="310">SUM(S227,V227)</f>
        <v>3</v>
      </c>
    </row>
    <row r="228" spans="1:25" s="1" customFormat="1" ht="11.25" customHeight="1" x14ac:dyDescent="0.25">
      <c r="A228" s="3"/>
      <c r="B228" s="7" t="s">
        <v>96</v>
      </c>
      <c r="C228" s="8">
        <v>1</v>
      </c>
      <c r="D228" s="9">
        <f t="shared" si="274"/>
        <v>1</v>
      </c>
      <c r="E228" s="9"/>
      <c r="F228" s="12">
        <v>0</v>
      </c>
      <c r="G228" s="9">
        <f t="shared" si="275"/>
        <v>0</v>
      </c>
      <c r="H228" s="9"/>
      <c r="I228" s="15">
        <f t="shared" si="308"/>
        <v>1</v>
      </c>
      <c r="J228"/>
      <c r="K228" s="8"/>
      <c r="L228" s="9"/>
      <c r="M228" s="9"/>
      <c r="N228" s="12"/>
      <c r="O228" s="9"/>
      <c r="P228" s="9"/>
      <c r="Q228" s="15">
        <f t="shared" si="309"/>
        <v>0</v>
      </c>
      <c r="R228"/>
      <c r="S228" s="8">
        <f t="shared" si="254"/>
        <v>1</v>
      </c>
      <c r="T228" s="9">
        <f t="shared" si="305"/>
        <v>1</v>
      </c>
      <c r="U228" s="9"/>
      <c r="V228" s="12">
        <f t="shared" si="256"/>
        <v>0</v>
      </c>
      <c r="W228" s="9">
        <f t="shared" si="306"/>
        <v>0</v>
      </c>
      <c r="X228" s="9"/>
      <c r="Y228" s="15">
        <f t="shared" si="310"/>
        <v>1</v>
      </c>
    </row>
    <row r="229" spans="1:25" s="1" customFormat="1" ht="11.25" customHeight="1" x14ac:dyDescent="0.25">
      <c r="A229" s="3"/>
      <c r="B229" s="7" t="s">
        <v>275</v>
      </c>
      <c r="C229" s="8">
        <v>6</v>
      </c>
      <c r="D229" s="9">
        <f t="shared" si="274"/>
        <v>0.42857142857142855</v>
      </c>
      <c r="E229" s="9"/>
      <c r="F229" s="12">
        <v>8</v>
      </c>
      <c r="G229" s="9">
        <f t="shared" si="275"/>
        <v>0.5714285714285714</v>
      </c>
      <c r="H229" s="9"/>
      <c r="I229" s="15">
        <f t="shared" si="308"/>
        <v>14</v>
      </c>
      <c r="J229"/>
      <c r="K229" s="8"/>
      <c r="L229" s="9"/>
      <c r="M229" s="9"/>
      <c r="N229" s="12"/>
      <c r="O229" s="9"/>
      <c r="P229" s="9"/>
      <c r="Q229" s="15">
        <f t="shared" si="309"/>
        <v>0</v>
      </c>
      <c r="R229"/>
      <c r="S229" s="8">
        <f t="shared" si="254"/>
        <v>6</v>
      </c>
      <c r="T229" s="9">
        <f t="shared" si="305"/>
        <v>0.42857142857142855</v>
      </c>
      <c r="U229" s="9"/>
      <c r="V229" s="12">
        <f t="shared" si="256"/>
        <v>8</v>
      </c>
      <c r="W229" s="9">
        <f t="shared" si="306"/>
        <v>0.5714285714285714</v>
      </c>
      <c r="X229" s="9"/>
      <c r="Y229" s="15">
        <f t="shared" si="310"/>
        <v>14</v>
      </c>
    </row>
    <row r="230" spans="1:25" s="1" customFormat="1" ht="11.25" customHeight="1" x14ac:dyDescent="0.25">
      <c r="A230" s="3"/>
      <c r="B230" s="3" t="s">
        <v>105</v>
      </c>
      <c r="C230" s="8">
        <v>14</v>
      </c>
      <c r="D230" s="9">
        <f t="shared" si="274"/>
        <v>0.73684210526315785</v>
      </c>
      <c r="E230" s="9"/>
      <c r="F230" s="12">
        <v>5</v>
      </c>
      <c r="G230" s="9">
        <f t="shared" si="275"/>
        <v>0.26315789473684209</v>
      </c>
      <c r="H230" s="9"/>
      <c r="I230" s="15">
        <f>SUM(C230,F230)</f>
        <v>19</v>
      </c>
      <c r="J230"/>
      <c r="K230" s="8"/>
      <c r="L230" s="9"/>
      <c r="M230" s="9"/>
      <c r="N230" s="12"/>
      <c r="O230" s="9"/>
      <c r="P230" s="9"/>
      <c r="Q230" s="15">
        <f>SUM(K230,N230)</f>
        <v>0</v>
      </c>
      <c r="R230"/>
      <c r="S230" s="8">
        <f t="shared" si="254"/>
        <v>14</v>
      </c>
      <c r="T230" s="9">
        <f t="shared" si="305"/>
        <v>0.73684210526315785</v>
      </c>
      <c r="U230" s="9"/>
      <c r="V230" s="12">
        <f t="shared" si="256"/>
        <v>5</v>
      </c>
      <c r="W230" s="9">
        <f t="shared" si="306"/>
        <v>0.26315789473684209</v>
      </c>
      <c r="X230" s="9"/>
      <c r="Y230" s="15">
        <f>SUM(S230,V230)</f>
        <v>19</v>
      </c>
    </row>
    <row r="231" spans="1:25" s="1" customFormat="1" ht="11.25" customHeight="1" x14ac:dyDescent="0.25">
      <c r="A231" s="3"/>
      <c r="B231" s="3" t="s">
        <v>25</v>
      </c>
      <c r="C231" s="8">
        <v>1</v>
      </c>
      <c r="D231" s="9">
        <f t="shared" si="274"/>
        <v>1</v>
      </c>
      <c r="E231" s="9"/>
      <c r="F231" s="12">
        <v>0</v>
      </c>
      <c r="G231" s="9">
        <f t="shared" si="275"/>
        <v>0</v>
      </c>
      <c r="H231" s="9"/>
      <c r="I231" s="15">
        <f>SUM(C231,F231)</f>
        <v>1</v>
      </c>
      <c r="J231"/>
      <c r="K231" s="8"/>
      <c r="L231" s="9"/>
      <c r="M231" s="9"/>
      <c r="N231" s="12"/>
      <c r="O231" s="9"/>
      <c r="P231" s="9"/>
      <c r="Q231" s="15">
        <f>SUM(K231,N231)</f>
        <v>0</v>
      </c>
      <c r="R231"/>
      <c r="S231" s="8">
        <f t="shared" si="254"/>
        <v>1</v>
      </c>
      <c r="T231" s="9">
        <f t="shared" si="305"/>
        <v>1</v>
      </c>
      <c r="U231" s="9"/>
      <c r="V231" s="12">
        <f t="shared" si="256"/>
        <v>0</v>
      </c>
      <c r="W231" s="9">
        <f t="shared" si="306"/>
        <v>0</v>
      </c>
      <c r="X231" s="9"/>
      <c r="Y231" s="15">
        <f>SUM(S231,V231)</f>
        <v>1</v>
      </c>
    </row>
    <row r="232" spans="1:25" s="1" customFormat="1" ht="11.25" customHeight="1" x14ac:dyDescent="0.25">
      <c r="A232" s="3"/>
      <c r="B232" s="3" t="s">
        <v>26</v>
      </c>
      <c r="C232" s="8">
        <v>138</v>
      </c>
      <c r="D232" s="9">
        <f>C232/I232</f>
        <v>0.75</v>
      </c>
      <c r="E232" s="9"/>
      <c r="F232" s="12">
        <v>46</v>
      </c>
      <c r="G232" s="9">
        <f>F232/I232</f>
        <v>0.25</v>
      </c>
      <c r="H232" s="9"/>
      <c r="I232" s="15">
        <f>SUM(C232,F232)</f>
        <v>184</v>
      </c>
      <c r="J232"/>
      <c r="K232" s="8"/>
      <c r="L232" s="9"/>
      <c r="M232" s="9"/>
      <c r="N232" s="12"/>
      <c r="O232" s="9"/>
      <c r="P232" s="9"/>
      <c r="Q232" s="15">
        <f>SUM(K232,N232)</f>
        <v>0</v>
      </c>
      <c r="R232"/>
      <c r="S232" s="8">
        <f t="shared" si="254"/>
        <v>138</v>
      </c>
      <c r="T232" s="9">
        <f>S232/Y232</f>
        <v>0.75</v>
      </c>
      <c r="U232" s="9"/>
      <c r="V232" s="12">
        <f t="shared" si="256"/>
        <v>46</v>
      </c>
      <c r="W232" s="9">
        <f>V232/Y232</f>
        <v>0.25</v>
      </c>
      <c r="X232" s="9"/>
      <c r="Y232" s="15">
        <f>SUM(S232,V232)</f>
        <v>184</v>
      </c>
    </row>
    <row r="233" spans="1:25" s="1" customFormat="1" ht="10" customHeight="1" x14ac:dyDescent="0.25">
      <c r="A233" s="3"/>
      <c r="B233" s="3"/>
      <c r="C233" s="8"/>
      <c r="D233" s="9"/>
      <c r="E233" s="9"/>
      <c r="F233" s="12"/>
      <c r="G233" s="9"/>
      <c r="H233" s="9"/>
      <c r="I233" s="15"/>
      <c r="J233"/>
      <c r="K233" s="8"/>
      <c r="L233" s="9"/>
      <c r="M233" s="9"/>
      <c r="N233" s="12"/>
      <c r="O233" s="9"/>
      <c r="P233" s="9"/>
      <c r="Q233" s="15"/>
      <c r="R233"/>
      <c r="S233" s="8"/>
      <c r="T233" s="9"/>
      <c r="U233" s="9"/>
      <c r="V233" s="12"/>
      <c r="W233" s="9"/>
      <c r="X233" s="9"/>
      <c r="Y233" s="15"/>
    </row>
    <row r="234" spans="1:25" s="2" customFormat="1" ht="11.25" customHeight="1" x14ac:dyDescent="0.25">
      <c r="A234" s="4"/>
      <c r="B234" s="5" t="s">
        <v>24</v>
      </c>
      <c r="C234" s="23">
        <f>SUM(C178:C233)</f>
        <v>332</v>
      </c>
      <c r="D234" s="9">
        <f t="shared" si="274"/>
        <v>0.71092077087794436</v>
      </c>
      <c r="E234" s="9"/>
      <c r="F234" s="23">
        <f>SUM(F178:F233)</f>
        <v>135</v>
      </c>
      <c r="G234" s="9">
        <f t="shared" si="275"/>
        <v>0.28907922912205569</v>
      </c>
      <c r="H234" s="9"/>
      <c r="I234" s="16">
        <f>SUM(C234,F234)</f>
        <v>467</v>
      </c>
      <c r="J234"/>
      <c r="K234" s="23"/>
      <c r="L234" s="9"/>
      <c r="M234" s="9"/>
      <c r="N234" s="23"/>
      <c r="O234" s="9"/>
      <c r="P234" s="9"/>
      <c r="Q234" s="16">
        <f>SUM(K234,N234)</f>
        <v>0</v>
      </c>
      <c r="R234"/>
      <c r="S234" s="23">
        <f t="shared" si="254"/>
        <v>332</v>
      </c>
      <c r="T234" s="9">
        <f t="shared" ref="T234" si="311">S234/Y234</f>
        <v>0.71092077087794436</v>
      </c>
      <c r="U234" s="9"/>
      <c r="V234" s="13">
        <f t="shared" si="256"/>
        <v>135</v>
      </c>
      <c r="W234" s="9">
        <f t="shared" ref="W234" si="312">V234/Y234</f>
        <v>0.28907922912205569</v>
      </c>
      <c r="X234" s="9"/>
      <c r="Y234" s="16">
        <f>SUM(S234,V234)</f>
        <v>467</v>
      </c>
    </row>
    <row r="235" spans="1:25" s="2" customFormat="1" ht="10" customHeight="1" x14ac:dyDescent="0.25">
      <c r="A235" s="4"/>
      <c r="B235" s="5"/>
      <c r="C235" s="23"/>
      <c r="D235" s="9"/>
      <c r="E235" s="9"/>
      <c r="F235" s="23"/>
      <c r="G235" s="9"/>
      <c r="H235" s="9"/>
      <c r="I235" s="16"/>
      <c r="J235"/>
      <c r="K235" s="23"/>
      <c r="L235" s="9"/>
      <c r="M235" s="9"/>
      <c r="N235" s="23"/>
      <c r="O235" s="9"/>
      <c r="P235" s="9"/>
      <c r="Q235" s="16"/>
      <c r="R235"/>
      <c r="S235" s="23"/>
      <c r="T235" s="9"/>
      <c r="U235" s="9"/>
      <c r="V235" s="23"/>
      <c r="W235" s="9"/>
      <c r="X235" s="9"/>
      <c r="Y235" s="16"/>
    </row>
    <row r="236" spans="1:25" s="1" customFormat="1" ht="11.25" customHeight="1" x14ac:dyDescent="0.25">
      <c r="A236" s="4" t="s">
        <v>11</v>
      </c>
      <c r="B236" s="3"/>
      <c r="C236" s="29"/>
      <c r="D236" s="9"/>
      <c r="E236" s="9"/>
      <c r="F236" s="30"/>
      <c r="G236" s="9"/>
      <c r="H236" s="9"/>
      <c r="I236" s="31"/>
      <c r="J236"/>
      <c r="K236" s="29"/>
      <c r="L236" s="9"/>
      <c r="M236" s="9"/>
      <c r="N236" s="30"/>
      <c r="O236" s="9"/>
      <c r="P236" s="9"/>
      <c r="Q236" s="31"/>
      <c r="R236"/>
      <c r="S236" s="29"/>
      <c r="T236" s="9"/>
      <c r="U236" s="9"/>
      <c r="V236" s="30"/>
      <c r="W236" s="9"/>
      <c r="X236" s="9"/>
      <c r="Y236" s="31"/>
    </row>
    <row r="237" spans="1:25" s="1" customFormat="1" ht="11.25" customHeight="1" x14ac:dyDescent="0.25">
      <c r="A237" s="3"/>
      <c r="B237" s="3" t="s">
        <v>107</v>
      </c>
      <c r="C237" s="8">
        <v>6</v>
      </c>
      <c r="D237" s="9">
        <f t="shared" ref="D237:D300" si="313">C237/I237</f>
        <v>0.2857142857142857</v>
      </c>
      <c r="E237" s="9"/>
      <c r="F237" s="12">
        <v>15</v>
      </c>
      <c r="G237" s="9">
        <f t="shared" ref="G237:G300" si="314">F237/I237</f>
        <v>0.7142857142857143</v>
      </c>
      <c r="H237" s="9"/>
      <c r="I237" s="15">
        <f t="shared" ref="I237:I246" si="315">SUM(C237,F237)</f>
        <v>21</v>
      </c>
      <c r="J237"/>
      <c r="K237" s="8"/>
      <c r="L237" s="9"/>
      <c r="M237" s="9"/>
      <c r="N237" s="12"/>
      <c r="O237" s="9"/>
      <c r="P237" s="9"/>
      <c r="Q237" s="15">
        <f t="shared" ref="Q237:Q240" si="316">SUM(K237,N237)</f>
        <v>0</v>
      </c>
      <c r="R237"/>
      <c r="S237" s="8">
        <f t="shared" ref="S237:S248" si="317">C237+K237</f>
        <v>6</v>
      </c>
      <c r="T237" s="9">
        <f t="shared" ref="T237:T240" si="318">S237/Y237</f>
        <v>0.2857142857142857</v>
      </c>
      <c r="U237" s="9"/>
      <c r="V237" s="12">
        <f t="shared" ref="V237:V248" si="319">F237+N237</f>
        <v>15</v>
      </c>
      <c r="W237" s="9">
        <f t="shared" ref="W237:W240" si="320">V237/Y237</f>
        <v>0.7142857142857143</v>
      </c>
      <c r="X237" s="9"/>
      <c r="Y237" s="15">
        <f t="shared" ref="Y237:Y240" si="321">SUM(S237,V237)</f>
        <v>21</v>
      </c>
    </row>
    <row r="238" spans="1:25" s="1" customFormat="1" ht="11.25" customHeight="1" x14ac:dyDescent="0.25">
      <c r="A238" s="3"/>
      <c r="B238" s="3" t="s">
        <v>238</v>
      </c>
      <c r="C238" s="8">
        <v>1</v>
      </c>
      <c r="D238" s="9">
        <f t="shared" ref="D238" si="322">C238/I238</f>
        <v>1</v>
      </c>
      <c r="E238" s="9"/>
      <c r="F238" s="12">
        <v>0</v>
      </c>
      <c r="G238" s="9">
        <f t="shared" ref="G238" si="323">F238/I238</f>
        <v>0</v>
      </c>
      <c r="H238" s="9"/>
      <c r="I238" s="15">
        <f t="shared" ref="I238" si="324">SUM(C238,F238)</f>
        <v>1</v>
      </c>
      <c r="J238"/>
      <c r="K238" s="8"/>
      <c r="L238" s="9"/>
      <c r="M238" s="9"/>
      <c r="N238" s="12"/>
      <c r="O238" s="9"/>
      <c r="P238" s="9"/>
      <c r="Q238" s="15">
        <f t="shared" ref="Q238" si="325">SUM(K238,N238)</f>
        <v>0</v>
      </c>
      <c r="R238"/>
      <c r="S238" s="8">
        <f t="shared" ref="S238" si="326">C238+K238</f>
        <v>1</v>
      </c>
      <c r="T238" s="9">
        <f t="shared" ref="T238" si="327">S238/Y238</f>
        <v>1</v>
      </c>
      <c r="U238" s="9"/>
      <c r="V238" s="12">
        <f t="shared" ref="V238" si="328">F238+N238</f>
        <v>0</v>
      </c>
      <c r="W238" s="9">
        <f t="shared" ref="W238" si="329">V238/Y238</f>
        <v>0</v>
      </c>
      <c r="X238" s="9"/>
      <c r="Y238" s="15">
        <f t="shared" ref="Y238" si="330">SUM(S238,V238)</f>
        <v>1</v>
      </c>
    </row>
    <row r="239" spans="1:25" s="1" customFormat="1" ht="11.25" customHeight="1" x14ac:dyDescent="0.25">
      <c r="A239" s="3"/>
      <c r="B239" s="3" t="s">
        <v>108</v>
      </c>
      <c r="C239" s="8">
        <v>8</v>
      </c>
      <c r="D239" s="9">
        <f t="shared" si="313"/>
        <v>0.20512820512820512</v>
      </c>
      <c r="E239" s="9"/>
      <c r="F239" s="12">
        <v>31</v>
      </c>
      <c r="G239" s="9">
        <f t="shared" si="314"/>
        <v>0.79487179487179482</v>
      </c>
      <c r="H239" s="9"/>
      <c r="I239" s="15">
        <f t="shared" si="315"/>
        <v>39</v>
      </c>
      <c r="J239"/>
      <c r="K239" s="8"/>
      <c r="L239" s="9"/>
      <c r="M239" s="9"/>
      <c r="N239" s="12"/>
      <c r="O239" s="9"/>
      <c r="P239" s="9"/>
      <c r="Q239" s="15">
        <f t="shared" si="316"/>
        <v>0</v>
      </c>
      <c r="R239"/>
      <c r="S239" s="8">
        <f t="shared" si="317"/>
        <v>8</v>
      </c>
      <c r="T239" s="9">
        <f t="shared" si="318"/>
        <v>0.20512820512820512</v>
      </c>
      <c r="U239" s="9"/>
      <c r="V239" s="12">
        <f t="shared" si="319"/>
        <v>31</v>
      </c>
      <c r="W239" s="9">
        <f t="shared" si="320"/>
        <v>0.79487179487179482</v>
      </c>
      <c r="X239" s="9"/>
      <c r="Y239" s="15">
        <f t="shared" si="321"/>
        <v>39</v>
      </c>
    </row>
    <row r="240" spans="1:25" s="1" customFormat="1" ht="11.25" customHeight="1" x14ac:dyDescent="0.25">
      <c r="A240" s="3"/>
      <c r="B240" s="3" t="s">
        <v>109</v>
      </c>
      <c r="C240" s="8">
        <v>6</v>
      </c>
      <c r="D240" s="9">
        <f t="shared" si="313"/>
        <v>0.31578947368421051</v>
      </c>
      <c r="E240" s="9"/>
      <c r="F240" s="12">
        <v>13</v>
      </c>
      <c r="G240" s="9">
        <f t="shared" si="314"/>
        <v>0.68421052631578949</v>
      </c>
      <c r="H240" s="9"/>
      <c r="I240" s="15">
        <f t="shared" si="315"/>
        <v>19</v>
      </c>
      <c r="J240"/>
      <c r="K240" s="8"/>
      <c r="L240" s="9"/>
      <c r="M240" s="9"/>
      <c r="N240" s="12"/>
      <c r="O240" s="9"/>
      <c r="P240" s="9"/>
      <c r="Q240" s="15">
        <f t="shared" si="316"/>
        <v>0</v>
      </c>
      <c r="R240"/>
      <c r="S240" s="8">
        <f t="shared" si="317"/>
        <v>6</v>
      </c>
      <c r="T240" s="9">
        <f t="shared" si="318"/>
        <v>0.31578947368421051</v>
      </c>
      <c r="U240" s="9"/>
      <c r="V240" s="12">
        <f t="shared" si="319"/>
        <v>13</v>
      </c>
      <c r="W240" s="9">
        <f t="shared" si="320"/>
        <v>0.68421052631578949</v>
      </c>
      <c r="X240" s="9"/>
      <c r="Y240" s="15">
        <f t="shared" si="321"/>
        <v>19</v>
      </c>
    </row>
    <row r="241" spans="1:27" s="1" customFormat="1" ht="11.25" customHeight="1" x14ac:dyDescent="0.25">
      <c r="A241" s="3"/>
      <c r="B241" s="3" t="s">
        <v>110</v>
      </c>
      <c r="C241" s="8">
        <v>0</v>
      </c>
      <c r="D241" s="9">
        <f t="shared" si="313"/>
        <v>0</v>
      </c>
      <c r="E241" s="9"/>
      <c r="F241" s="12">
        <v>9</v>
      </c>
      <c r="G241" s="9">
        <f t="shared" si="314"/>
        <v>1</v>
      </c>
      <c r="H241" s="9"/>
      <c r="I241" s="15">
        <f t="shared" si="315"/>
        <v>9</v>
      </c>
      <c r="J241"/>
      <c r="K241" s="8"/>
      <c r="L241" s="9"/>
      <c r="M241" s="9"/>
      <c r="N241" s="12"/>
      <c r="O241" s="9"/>
      <c r="P241" s="9"/>
      <c r="Q241" s="15">
        <f t="shared" ref="Q241:Q246" si="331">SUM(K241,N241)</f>
        <v>0</v>
      </c>
      <c r="R241"/>
      <c r="S241" s="8">
        <f t="shared" si="317"/>
        <v>0</v>
      </c>
      <c r="T241" s="9">
        <f t="shared" ref="T241:T246" si="332">S241/Y241</f>
        <v>0</v>
      </c>
      <c r="U241" s="9"/>
      <c r="V241" s="12">
        <f t="shared" si="319"/>
        <v>9</v>
      </c>
      <c r="W241" s="9">
        <f t="shared" ref="W241:W246" si="333">V241/Y241</f>
        <v>1</v>
      </c>
      <c r="X241" s="9"/>
      <c r="Y241" s="15">
        <f t="shared" ref="Y241:Y246" si="334">SUM(S241,V241)</f>
        <v>9</v>
      </c>
    </row>
    <row r="242" spans="1:27" s="1" customFormat="1" ht="11.25" customHeight="1" x14ac:dyDescent="0.25">
      <c r="A242" s="3"/>
      <c r="B242" s="3" t="s">
        <v>111</v>
      </c>
      <c r="C242" s="8">
        <v>3</v>
      </c>
      <c r="D242" s="9">
        <f t="shared" si="313"/>
        <v>0.14285714285714285</v>
      </c>
      <c r="E242" s="9"/>
      <c r="F242" s="12">
        <v>18</v>
      </c>
      <c r="G242" s="9">
        <f t="shared" si="314"/>
        <v>0.8571428571428571</v>
      </c>
      <c r="H242" s="9"/>
      <c r="I242" s="15">
        <f t="shared" si="315"/>
        <v>21</v>
      </c>
      <c r="J242"/>
      <c r="K242" s="8"/>
      <c r="L242" s="9"/>
      <c r="M242" s="9"/>
      <c r="N242" s="12"/>
      <c r="O242" s="9"/>
      <c r="P242" s="9"/>
      <c r="Q242" s="15">
        <f t="shared" si="331"/>
        <v>0</v>
      </c>
      <c r="R242"/>
      <c r="S242" s="8">
        <f t="shared" si="317"/>
        <v>3</v>
      </c>
      <c r="T242" s="9">
        <f t="shared" si="332"/>
        <v>0.14285714285714285</v>
      </c>
      <c r="U242" s="9"/>
      <c r="V242" s="12">
        <f t="shared" si="319"/>
        <v>18</v>
      </c>
      <c r="W242" s="9">
        <f t="shared" si="333"/>
        <v>0.8571428571428571</v>
      </c>
      <c r="X242" s="9"/>
      <c r="Y242" s="15">
        <f t="shared" si="334"/>
        <v>21</v>
      </c>
    </row>
    <row r="243" spans="1:27" s="1" customFormat="1" ht="11.25" customHeight="1" x14ac:dyDescent="0.25">
      <c r="A243" s="3"/>
      <c r="B243" s="3" t="s">
        <v>239</v>
      </c>
      <c r="C243" s="8">
        <v>0</v>
      </c>
      <c r="D243" s="9">
        <f t="shared" ref="D243" si="335">C243/I243</f>
        <v>0</v>
      </c>
      <c r="E243" s="9"/>
      <c r="F243" s="12">
        <v>1</v>
      </c>
      <c r="G243" s="9">
        <f t="shared" ref="G243" si="336">F243/I243</f>
        <v>1</v>
      </c>
      <c r="H243" s="9"/>
      <c r="I243" s="15">
        <f t="shared" ref="I243" si="337">SUM(C243,F243)</f>
        <v>1</v>
      </c>
      <c r="J243"/>
      <c r="K243" s="8"/>
      <c r="L243" s="9"/>
      <c r="M243" s="9"/>
      <c r="N243" s="12"/>
      <c r="O243" s="9"/>
      <c r="P243" s="9"/>
      <c r="Q243" s="15">
        <f t="shared" ref="Q243" si="338">SUM(K243,N243)</f>
        <v>0</v>
      </c>
      <c r="R243"/>
      <c r="S243" s="8">
        <f t="shared" ref="S243" si="339">C243+K243</f>
        <v>0</v>
      </c>
      <c r="T243" s="9">
        <f t="shared" ref="T243" si="340">S243/Y243</f>
        <v>0</v>
      </c>
      <c r="U243" s="9"/>
      <c r="V243" s="12">
        <f t="shared" ref="V243" si="341">F243+N243</f>
        <v>1</v>
      </c>
      <c r="W243" s="9">
        <f t="shared" ref="W243" si="342">V243/Y243</f>
        <v>1</v>
      </c>
      <c r="X243" s="9"/>
      <c r="Y243" s="15">
        <f t="shared" ref="Y243" si="343">SUM(S243,V243)</f>
        <v>1</v>
      </c>
    </row>
    <row r="244" spans="1:27" s="1" customFormat="1" ht="11.25" customHeight="1" x14ac:dyDescent="0.25">
      <c r="A244" s="3"/>
      <c r="B244" s="3" t="s">
        <v>112</v>
      </c>
      <c r="C244" s="8">
        <v>5</v>
      </c>
      <c r="D244" s="9">
        <f t="shared" si="313"/>
        <v>6.9444444444444448E-2</v>
      </c>
      <c r="E244" s="9"/>
      <c r="F244" s="12">
        <v>67</v>
      </c>
      <c r="G244" s="9">
        <f t="shared" si="314"/>
        <v>0.93055555555555558</v>
      </c>
      <c r="H244" s="9"/>
      <c r="I244" s="15">
        <f t="shared" si="315"/>
        <v>72</v>
      </c>
      <c r="J244"/>
      <c r="K244" s="8"/>
      <c r="L244" s="9"/>
      <c r="M244" s="9"/>
      <c r="N244" s="12"/>
      <c r="O244" s="9"/>
      <c r="P244" s="9"/>
      <c r="Q244" s="15">
        <f t="shared" si="331"/>
        <v>0</v>
      </c>
      <c r="R244"/>
      <c r="S244" s="8">
        <f t="shared" si="317"/>
        <v>5</v>
      </c>
      <c r="T244" s="9">
        <f t="shared" si="332"/>
        <v>6.9444444444444448E-2</v>
      </c>
      <c r="U244" s="9"/>
      <c r="V244" s="12">
        <f t="shared" si="319"/>
        <v>67</v>
      </c>
      <c r="W244" s="9">
        <f t="shared" si="333"/>
        <v>0.93055555555555558</v>
      </c>
      <c r="X244" s="9"/>
      <c r="Y244" s="15">
        <f t="shared" si="334"/>
        <v>72</v>
      </c>
    </row>
    <row r="245" spans="1:27" s="1" customFormat="1" ht="11.25" customHeight="1" x14ac:dyDescent="0.25">
      <c r="A245" s="3"/>
      <c r="B245" s="3" t="s">
        <v>113</v>
      </c>
      <c r="C245" s="8">
        <v>0</v>
      </c>
      <c r="D245" s="9">
        <f t="shared" si="313"/>
        <v>0</v>
      </c>
      <c r="E245" s="9"/>
      <c r="F245" s="12">
        <v>5</v>
      </c>
      <c r="G245" s="9">
        <f t="shared" si="314"/>
        <v>1</v>
      </c>
      <c r="H245" s="9"/>
      <c r="I245" s="15">
        <f t="shared" si="315"/>
        <v>5</v>
      </c>
      <c r="J245"/>
      <c r="K245" s="8"/>
      <c r="L245" s="9"/>
      <c r="M245" s="9"/>
      <c r="N245" s="12"/>
      <c r="O245" s="9"/>
      <c r="P245" s="9"/>
      <c r="Q245" s="15">
        <f t="shared" si="331"/>
        <v>0</v>
      </c>
      <c r="R245"/>
      <c r="S245" s="8">
        <f t="shared" si="317"/>
        <v>0</v>
      </c>
      <c r="T245" s="9">
        <f t="shared" si="332"/>
        <v>0</v>
      </c>
      <c r="U245" s="9"/>
      <c r="V245" s="12">
        <f t="shared" si="319"/>
        <v>5</v>
      </c>
      <c r="W245" s="9">
        <f t="shared" si="333"/>
        <v>1</v>
      </c>
      <c r="X245" s="9"/>
      <c r="Y245" s="15">
        <f t="shared" si="334"/>
        <v>5</v>
      </c>
    </row>
    <row r="246" spans="1:27" s="1" customFormat="1" ht="11.25" customHeight="1" x14ac:dyDescent="0.25">
      <c r="A246" s="3"/>
      <c r="B246" s="3" t="s">
        <v>185</v>
      </c>
      <c r="C246" s="8">
        <v>9</v>
      </c>
      <c r="D246" s="9">
        <f t="shared" si="313"/>
        <v>0.39130434782608697</v>
      </c>
      <c r="E246" s="9"/>
      <c r="F246" s="12">
        <v>14</v>
      </c>
      <c r="G246" s="9">
        <f t="shared" si="314"/>
        <v>0.60869565217391308</v>
      </c>
      <c r="H246" s="9"/>
      <c r="I246" s="15">
        <f t="shared" si="315"/>
        <v>23</v>
      </c>
      <c r="J246"/>
      <c r="K246" s="8"/>
      <c r="L246" s="9"/>
      <c r="M246" s="9"/>
      <c r="N246" s="12"/>
      <c r="O246" s="9"/>
      <c r="P246" s="9"/>
      <c r="Q246" s="15">
        <f t="shared" si="331"/>
        <v>0</v>
      </c>
      <c r="R246"/>
      <c r="S246" s="8">
        <f t="shared" si="317"/>
        <v>9</v>
      </c>
      <c r="T246" s="9">
        <f t="shared" si="332"/>
        <v>0.39130434782608697</v>
      </c>
      <c r="U246" s="9"/>
      <c r="V246" s="12">
        <f t="shared" si="319"/>
        <v>14</v>
      </c>
      <c r="W246" s="9">
        <f t="shared" si="333"/>
        <v>0.60869565217391308</v>
      </c>
      <c r="X246" s="9"/>
      <c r="Y246" s="15">
        <f t="shared" si="334"/>
        <v>23</v>
      </c>
    </row>
    <row r="247" spans="1:27" s="1" customFormat="1" ht="8.15" customHeight="1" x14ac:dyDescent="0.25">
      <c r="A247" s="3"/>
      <c r="B247" s="3"/>
      <c r="C247" s="8"/>
      <c r="D247" s="9"/>
      <c r="E247" s="9"/>
      <c r="F247" s="12"/>
      <c r="G247" s="9"/>
      <c r="H247" s="9"/>
      <c r="I247" s="15"/>
      <c r="J247"/>
      <c r="K247" s="8"/>
      <c r="L247" s="9"/>
      <c r="M247" s="9"/>
      <c r="N247" s="12"/>
      <c r="O247" s="9"/>
      <c r="P247" s="9"/>
      <c r="Q247" s="15"/>
      <c r="R247"/>
      <c r="S247" s="8"/>
      <c r="T247" s="9"/>
      <c r="U247" s="9"/>
      <c r="V247" s="12"/>
      <c r="W247" s="9"/>
      <c r="X247" s="9"/>
      <c r="Y247" s="15"/>
    </row>
    <row r="248" spans="1:27" s="2" customFormat="1" ht="11.25" customHeight="1" x14ac:dyDescent="0.25">
      <c r="A248" s="4"/>
      <c r="B248" s="5" t="s">
        <v>24</v>
      </c>
      <c r="C248" s="23">
        <f>SUM(C237:C247)</f>
        <v>38</v>
      </c>
      <c r="D248" s="9">
        <f t="shared" si="313"/>
        <v>0.18009478672985782</v>
      </c>
      <c r="E248" s="9"/>
      <c r="F248" s="13">
        <f>SUM(F237:F247)</f>
        <v>173</v>
      </c>
      <c r="G248" s="9">
        <f t="shared" si="314"/>
        <v>0.81990521327014221</v>
      </c>
      <c r="H248" s="9"/>
      <c r="I248" s="16">
        <f>SUM(C248,F248)</f>
        <v>211</v>
      </c>
      <c r="J248"/>
      <c r="K248" s="23"/>
      <c r="L248" s="9"/>
      <c r="M248" s="9"/>
      <c r="N248" s="13"/>
      <c r="O248" s="9"/>
      <c r="P248" s="9"/>
      <c r="Q248" s="16">
        <f>SUM(K248,N248)</f>
        <v>0</v>
      </c>
      <c r="R248"/>
      <c r="S248" s="23">
        <f t="shared" si="317"/>
        <v>38</v>
      </c>
      <c r="T248" s="9">
        <f t="shared" ref="T248" si="344">S248/Y248</f>
        <v>0.18009478672985782</v>
      </c>
      <c r="U248" s="9"/>
      <c r="V248" s="13">
        <f t="shared" si="319"/>
        <v>173</v>
      </c>
      <c r="W248" s="9">
        <f t="shared" ref="W248" si="345">V248/Y248</f>
        <v>0.81990521327014221</v>
      </c>
      <c r="X248" s="9"/>
      <c r="Y248" s="16">
        <f>SUM(S248,V248)</f>
        <v>211</v>
      </c>
    </row>
    <row r="249" spans="1:27" s="1" customFormat="1" ht="10" customHeight="1" x14ac:dyDescent="0.25">
      <c r="A249" s="6"/>
      <c r="B249" s="3"/>
      <c r="C249" s="8"/>
      <c r="D249" s="9"/>
      <c r="E249" s="9"/>
      <c r="F249" s="12"/>
      <c r="G249" s="9"/>
      <c r="H249" s="9"/>
      <c r="I249" s="15"/>
      <c r="J249"/>
      <c r="K249" s="8"/>
      <c r="L249" s="9"/>
      <c r="M249" s="9"/>
      <c r="N249" s="12"/>
      <c r="O249" s="9"/>
      <c r="P249" s="9"/>
      <c r="Q249" s="15"/>
      <c r="R249"/>
      <c r="S249" s="8"/>
      <c r="T249" s="9"/>
      <c r="U249" s="9"/>
      <c r="V249" s="12"/>
      <c r="W249" s="9"/>
      <c r="X249" s="9"/>
      <c r="Y249" s="15"/>
    </row>
    <row r="250" spans="1:27" s="1" customFormat="1" ht="11.25" customHeight="1" x14ac:dyDescent="0.25">
      <c r="A250" s="4" t="s">
        <v>231</v>
      </c>
      <c r="B250" s="3"/>
      <c r="C250" s="8"/>
      <c r="D250" s="9"/>
      <c r="E250" s="9"/>
      <c r="F250" s="12"/>
      <c r="G250" s="9"/>
      <c r="H250" s="9"/>
      <c r="I250" s="15"/>
      <c r="J250"/>
      <c r="K250" s="8"/>
      <c r="L250" s="9"/>
      <c r="M250" s="9"/>
      <c r="N250" s="12"/>
      <c r="O250" s="9"/>
      <c r="P250" s="9"/>
      <c r="Q250" s="15"/>
      <c r="R250"/>
      <c r="S250" s="8"/>
      <c r="T250" s="9"/>
      <c r="U250" s="9"/>
      <c r="V250" s="12"/>
      <c r="W250" s="9"/>
      <c r="X250" s="9"/>
      <c r="Y250" s="15"/>
    </row>
    <row r="251" spans="1:27" s="1" customFormat="1" ht="11.25" customHeight="1" x14ac:dyDescent="0.25">
      <c r="A251" s="3"/>
      <c r="B251" s="3" t="s">
        <v>115</v>
      </c>
      <c r="C251" s="8">
        <v>20</v>
      </c>
      <c r="D251" s="9">
        <f t="shared" si="313"/>
        <v>0.55555555555555558</v>
      </c>
      <c r="E251" s="9"/>
      <c r="F251" s="12">
        <v>16</v>
      </c>
      <c r="G251" s="9">
        <f t="shared" si="314"/>
        <v>0.44444444444444442</v>
      </c>
      <c r="H251" s="9"/>
      <c r="I251" s="15">
        <f t="shared" ref="I251:I265" si="346">SUM(C251,F251)</f>
        <v>36</v>
      </c>
      <c r="J251"/>
      <c r="K251" s="8"/>
      <c r="L251" s="9"/>
      <c r="M251" s="9"/>
      <c r="N251" s="12"/>
      <c r="O251" s="9"/>
      <c r="P251" s="9"/>
      <c r="Q251" s="15">
        <f t="shared" ref="Q251:Q265" si="347">SUM(K251,N251)</f>
        <v>0</v>
      </c>
      <c r="R251"/>
      <c r="S251" s="8">
        <f t="shared" ref="S251:S277" si="348">C251+K251</f>
        <v>20</v>
      </c>
      <c r="T251" s="9">
        <f t="shared" ref="T251:T254" si="349">S251/Y251</f>
        <v>0.55555555555555558</v>
      </c>
      <c r="U251" s="9"/>
      <c r="V251" s="12">
        <f t="shared" ref="V251:V277" si="350">F251+N251</f>
        <v>16</v>
      </c>
      <c r="W251" s="9">
        <f t="shared" ref="W251:W254" si="351">V251/Y251</f>
        <v>0.44444444444444442</v>
      </c>
      <c r="X251" s="9"/>
      <c r="Y251" s="15">
        <f t="shared" ref="Y251:Y265" si="352">SUM(S251,V251)</f>
        <v>36</v>
      </c>
    </row>
    <row r="252" spans="1:27" s="1" customFormat="1" ht="11.25" customHeight="1" x14ac:dyDescent="0.25">
      <c r="A252" s="3"/>
      <c r="B252" s="3" t="s">
        <v>116</v>
      </c>
      <c r="C252" s="8">
        <v>2</v>
      </c>
      <c r="D252" s="9">
        <f t="shared" si="313"/>
        <v>0.5</v>
      </c>
      <c r="E252" s="9"/>
      <c r="F252" s="12">
        <v>2</v>
      </c>
      <c r="G252" s="9">
        <f t="shared" si="314"/>
        <v>0.5</v>
      </c>
      <c r="H252" s="9"/>
      <c r="I252" s="15">
        <f t="shared" si="346"/>
        <v>4</v>
      </c>
      <c r="J252"/>
      <c r="K252" s="8"/>
      <c r="L252" s="9"/>
      <c r="M252" s="9"/>
      <c r="N252" s="12"/>
      <c r="O252" s="9"/>
      <c r="P252" s="9"/>
      <c r="Q252" s="15">
        <f t="shared" si="347"/>
        <v>0</v>
      </c>
      <c r="R252"/>
      <c r="S252" s="8">
        <f t="shared" si="348"/>
        <v>2</v>
      </c>
      <c r="T252" s="9">
        <f t="shared" si="349"/>
        <v>0.5</v>
      </c>
      <c r="U252" s="9"/>
      <c r="V252" s="12">
        <f t="shared" si="350"/>
        <v>2</v>
      </c>
      <c r="W252" s="9">
        <f t="shared" si="351"/>
        <v>0.5</v>
      </c>
      <c r="X252" s="9"/>
      <c r="Y252" s="15">
        <f t="shared" si="352"/>
        <v>4</v>
      </c>
    </row>
    <row r="253" spans="1:27" s="1" customFormat="1" ht="11.25" customHeight="1" x14ac:dyDescent="0.25">
      <c r="A253" s="3"/>
      <c r="B253" s="8" t="s">
        <v>241</v>
      </c>
      <c r="C253" s="8">
        <v>2</v>
      </c>
      <c r="D253" s="9">
        <f t="shared" ref="D253" si="353">C253/I253</f>
        <v>0.66666666666666663</v>
      </c>
      <c r="E253" s="9"/>
      <c r="F253" s="12">
        <v>1</v>
      </c>
      <c r="G253" s="9">
        <f t="shared" ref="G253" si="354">F253/I253</f>
        <v>0.33333333333333331</v>
      </c>
      <c r="H253" s="9"/>
      <c r="I253" s="15">
        <f t="shared" ref="I253" si="355">SUM(C253,F253)</f>
        <v>3</v>
      </c>
      <c r="J253"/>
      <c r="K253" s="8"/>
      <c r="L253" s="9"/>
      <c r="M253" s="9"/>
      <c r="N253" s="12"/>
      <c r="O253" s="9"/>
      <c r="P253" s="9"/>
      <c r="Q253" s="15">
        <f t="shared" ref="Q253" si="356">SUM(K253,N253)</f>
        <v>0</v>
      </c>
      <c r="R253"/>
      <c r="S253" s="8">
        <f t="shared" ref="S253" si="357">C253+K253</f>
        <v>2</v>
      </c>
      <c r="T253" s="9">
        <f t="shared" ref="T253" si="358">S253/Y253</f>
        <v>0.66666666666666663</v>
      </c>
      <c r="U253" s="9"/>
      <c r="V253" s="12">
        <f t="shared" ref="V253" si="359">F253+N253</f>
        <v>1</v>
      </c>
      <c r="W253" s="9">
        <f t="shared" ref="W253" si="360">V253/Y253</f>
        <v>0.33333333333333331</v>
      </c>
      <c r="X253" s="9"/>
      <c r="Y253" s="15">
        <f t="shared" ref="Y253" si="361">SUM(S253,V253)</f>
        <v>3</v>
      </c>
      <c r="AA253" s="18"/>
    </row>
    <row r="254" spans="1:27" s="1" customFormat="1" ht="11.25" customHeight="1" x14ac:dyDescent="0.25">
      <c r="A254" s="3"/>
      <c r="B254" s="3" t="s">
        <v>117</v>
      </c>
      <c r="C254" s="8">
        <v>1</v>
      </c>
      <c r="D254" s="9">
        <f t="shared" si="313"/>
        <v>0.5</v>
      </c>
      <c r="E254" s="9"/>
      <c r="F254" s="12">
        <v>1</v>
      </c>
      <c r="G254" s="9">
        <f t="shared" si="314"/>
        <v>0.5</v>
      </c>
      <c r="H254" s="9"/>
      <c r="I254" s="15">
        <f t="shared" si="346"/>
        <v>2</v>
      </c>
      <c r="J254"/>
      <c r="K254" s="8"/>
      <c r="L254" s="9"/>
      <c r="M254" s="9"/>
      <c r="N254" s="12"/>
      <c r="O254" s="9"/>
      <c r="P254" s="9"/>
      <c r="Q254" s="15">
        <f t="shared" si="347"/>
        <v>0</v>
      </c>
      <c r="R254"/>
      <c r="S254" s="8">
        <f t="shared" si="348"/>
        <v>1</v>
      </c>
      <c r="T254" s="9">
        <f t="shared" si="349"/>
        <v>0.5</v>
      </c>
      <c r="U254" s="9"/>
      <c r="V254" s="12">
        <f t="shared" si="350"/>
        <v>1</v>
      </c>
      <c r="W254" s="9">
        <f t="shared" si="351"/>
        <v>0.5</v>
      </c>
      <c r="X254" s="9"/>
      <c r="Y254" s="15">
        <f t="shared" si="352"/>
        <v>2</v>
      </c>
    </row>
    <row r="255" spans="1:27" s="1" customFormat="1" ht="11.25" customHeight="1" x14ac:dyDescent="0.25">
      <c r="A255" s="3"/>
      <c r="B255" s="3" t="s">
        <v>218</v>
      </c>
      <c r="C255" s="8">
        <v>3</v>
      </c>
      <c r="D255" s="9">
        <f>C255/I255</f>
        <v>0.5</v>
      </c>
      <c r="E255" s="9"/>
      <c r="F255" s="12">
        <v>3</v>
      </c>
      <c r="G255" s="9">
        <f>F255/I255</f>
        <v>0.5</v>
      </c>
      <c r="H255" s="9"/>
      <c r="I255" s="15">
        <f t="shared" si="346"/>
        <v>6</v>
      </c>
      <c r="J255"/>
      <c r="K255" s="8"/>
      <c r="L255" s="9"/>
      <c r="M255" s="9"/>
      <c r="N255" s="12"/>
      <c r="O255" s="9"/>
      <c r="P255" s="9"/>
      <c r="Q255" s="15">
        <f t="shared" si="347"/>
        <v>0</v>
      </c>
      <c r="R255"/>
      <c r="S255" s="8">
        <f t="shared" si="348"/>
        <v>3</v>
      </c>
      <c r="T255" s="9">
        <f>S255/Y255</f>
        <v>0.5</v>
      </c>
      <c r="U255" s="9"/>
      <c r="V255" s="12">
        <f t="shared" si="350"/>
        <v>3</v>
      </c>
      <c r="W255" s="9">
        <f>V255/Y255</f>
        <v>0.5</v>
      </c>
      <c r="X255" s="9"/>
      <c r="Y255" s="15">
        <f t="shared" si="352"/>
        <v>6</v>
      </c>
    </row>
    <row r="256" spans="1:27" s="1" customFormat="1" ht="11.25" customHeight="1" x14ac:dyDescent="0.25">
      <c r="A256" s="3"/>
      <c r="B256" s="3" t="s">
        <v>118</v>
      </c>
      <c r="C256" s="8">
        <v>4</v>
      </c>
      <c r="D256" s="9">
        <f t="shared" si="313"/>
        <v>1</v>
      </c>
      <c r="E256" s="9"/>
      <c r="F256" s="12">
        <v>0</v>
      </c>
      <c r="G256" s="9">
        <f t="shared" si="314"/>
        <v>0</v>
      </c>
      <c r="H256" s="9"/>
      <c r="I256" s="15">
        <f t="shared" si="346"/>
        <v>4</v>
      </c>
      <c r="J256"/>
      <c r="K256" s="8"/>
      <c r="L256" s="9"/>
      <c r="M256" s="9"/>
      <c r="N256" s="12"/>
      <c r="O256" s="9"/>
      <c r="P256" s="9"/>
      <c r="Q256" s="15">
        <f t="shared" si="347"/>
        <v>0</v>
      </c>
      <c r="R256"/>
      <c r="S256" s="8">
        <f t="shared" si="348"/>
        <v>4</v>
      </c>
      <c r="T256" s="9">
        <f t="shared" ref="T256" si="362">S256/Y256</f>
        <v>1</v>
      </c>
      <c r="U256" s="9"/>
      <c r="V256" s="12">
        <f t="shared" si="350"/>
        <v>0</v>
      </c>
      <c r="W256" s="9">
        <f t="shared" ref="W256" si="363">V256/Y256</f>
        <v>0</v>
      </c>
      <c r="X256" s="9"/>
      <c r="Y256" s="15">
        <f t="shared" si="352"/>
        <v>4</v>
      </c>
    </row>
    <row r="257" spans="1:25" s="1" customFormat="1" ht="11.25" customHeight="1" x14ac:dyDescent="0.25">
      <c r="A257" s="3"/>
      <c r="B257" s="3" t="s">
        <v>119</v>
      </c>
      <c r="C257" s="8">
        <v>8</v>
      </c>
      <c r="D257" s="9">
        <f>C257/I257</f>
        <v>0.42105263157894735</v>
      </c>
      <c r="E257" s="9"/>
      <c r="F257" s="12">
        <v>11</v>
      </c>
      <c r="G257" s="9">
        <f>F257/I257</f>
        <v>0.57894736842105265</v>
      </c>
      <c r="H257" s="9"/>
      <c r="I257" s="15">
        <f t="shared" si="346"/>
        <v>19</v>
      </c>
      <c r="J257"/>
      <c r="K257" s="8"/>
      <c r="L257" s="9"/>
      <c r="M257" s="9"/>
      <c r="N257" s="12"/>
      <c r="O257" s="9"/>
      <c r="P257" s="9"/>
      <c r="Q257" s="15">
        <f t="shared" si="347"/>
        <v>0</v>
      </c>
      <c r="R257"/>
      <c r="S257" s="8">
        <f t="shared" si="348"/>
        <v>8</v>
      </c>
      <c r="T257" s="9">
        <f>S257/Y257</f>
        <v>0.42105263157894735</v>
      </c>
      <c r="U257" s="9"/>
      <c r="V257" s="12">
        <f t="shared" si="350"/>
        <v>11</v>
      </c>
      <c r="W257" s="9">
        <f>V257/Y257</f>
        <v>0.57894736842105265</v>
      </c>
      <c r="X257" s="9"/>
      <c r="Y257" s="15">
        <f t="shared" si="352"/>
        <v>19</v>
      </c>
    </row>
    <row r="258" spans="1:25" s="1" customFormat="1" ht="11.25" customHeight="1" x14ac:dyDescent="0.25">
      <c r="A258" s="4" t="s">
        <v>272</v>
      </c>
      <c r="B258" s="3"/>
      <c r="C258" s="8"/>
      <c r="D258" s="9"/>
      <c r="E258" s="9"/>
      <c r="F258" s="12"/>
      <c r="G258" s="9"/>
      <c r="H258" s="9"/>
      <c r="I258" s="15"/>
      <c r="J258"/>
      <c r="K258" s="8"/>
      <c r="L258" s="9"/>
      <c r="M258" s="9"/>
      <c r="N258" s="12"/>
      <c r="O258" s="9"/>
      <c r="P258" s="9"/>
      <c r="Q258" s="15"/>
      <c r="R258"/>
      <c r="S258" s="8"/>
      <c r="T258" s="9"/>
      <c r="U258" s="9"/>
      <c r="V258" s="12"/>
      <c r="W258" s="9"/>
      <c r="X258" s="9"/>
      <c r="Y258" s="15"/>
    </row>
    <row r="259" spans="1:25" s="1" customFormat="1" ht="11.25" customHeight="1" x14ac:dyDescent="0.25">
      <c r="A259" s="3"/>
      <c r="B259" s="3" t="s">
        <v>120</v>
      </c>
      <c r="C259" s="8">
        <v>3</v>
      </c>
      <c r="D259" s="9">
        <f>C259/I259</f>
        <v>0.42857142857142855</v>
      </c>
      <c r="E259" s="9"/>
      <c r="F259" s="12">
        <v>4</v>
      </c>
      <c r="G259" s="9">
        <f>F259/I259</f>
        <v>0.5714285714285714</v>
      </c>
      <c r="H259" s="9"/>
      <c r="I259" s="15">
        <f t="shared" si="346"/>
        <v>7</v>
      </c>
      <c r="J259"/>
      <c r="K259" s="8"/>
      <c r="L259" s="9"/>
      <c r="M259" s="9"/>
      <c r="N259" s="12"/>
      <c r="O259" s="9"/>
      <c r="P259" s="9"/>
      <c r="Q259" s="15">
        <f t="shared" si="347"/>
        <v>0</v>
      </c>
      <c r="R259"/>
      <c r="S259" s="8">
        <f t="shared" si="348"/>
        <v>3</v>
      </c>
      <c r="T259" s="9">
        <f>S259/Y259</f>
        <v>0.42857142857142855</v>
      </c>
      <c r="U259" s="9"/>
      <c r="V259" s="12">
        <f t="shared" si="350"/>
        <v>4</v>
      </c>
      <c r="W259" s="9">
        <f>V259/Y259</f>
        <v>0.5714285714285714</v>
      </c>
      <c r="X259" s="9"/>
      <c r="Y259" s="15">
        <f t="shared" si="352"/>
        <v>7</v>
      </c>
    </row>
    <row r="260" spans="1:25" s="1" customFormat="1" ht="11.25" customHeight="1" x14ac:dyDescent="0.25">
      <c r="A260" s="3"/>
      <c r="B260" s="3" t="s">
        <v>169</v>
      </c>
      <c r="C260" s="8">
        <v>1</v>
      </c>
      <c r="D260" s="9">
        <f t="shared" si="313"/>
        <v>1</v>
      </c>
      <c r="E260" s="9"/>
      <c r="F260" s="12">
        <v>0</v>
      </c>
      <c r="G260" s="9">
        <f t="shared" si="314"/>
        <v>0</v>
      </c>
      <c r="H260" s="9"/>
      <c r="I260" s="15">
        <f t="shared" si="346"/>
        <v>1</v>
      </c>
      <c r="J260"/>
      <c r="K260" s="8"/>
      <c r="L260" s="9"/>
      <c r="M260" s="9"/>
      <c r="N260" s="12"/>
      <c r="O260" s="9"/>
      <c r="P260" s="9"/>
      <c r="Q260" s="15">
        <f t="shared" si="347"/>
        <v>0</v>
      </c>
      <c r="R260"/>
      <c r="S260" s="8">
        <f t="shared" si="348"/>
        <v>1</v>
      </c>
      <c r="T260" s="9">
        <f t="shared" ref="T260:T262" si="364">S260/Y260</f>
        <v>1</v>
      </c>
      <c r="U260" s="9"/>
      <c r="V260" s="12">
        <f t="shared" si="350"/>
        <v>0</v>
      </c>
      <c r="W260" s="9">
        <f t="shared" ref="W260:W262" si="365">V260/Y260</f>
        <v>0</v>
      </c>
      <c r="X260" s="9"/>
      <c r="Y260" s="15">
        <f t="shared" si="352"/>
        <v>1</v>
      </c>
    </row>
    <row r="261" spans="1:25" s="1" customFormat="1" ht="11.25" customHeight="1" x14ac:dyDescent="0.25">
      <c r="A261" s="3"/>
      <c r="B261" s="3" t="s">
        <v>186</v>
      </c>
      <c r="C261" s="8">
        <v>2</v>
      </c>
      <c r="D261" s="9">
        <f t="shared" si="313"/>
        <v>0.66666666666666663</v>
      </c>
      <c r="E261" s="9"/>
      <c r="F261" s="12">
        <v>1</v>
      </c>
      <c r="G261" s="9">
        <f t="shared" si="314"/>
        <v>0.33333333333333331</v>
      </c>
      <c r="H261" s="9"/>
      <c r="I261" s="15">
        <f t="shared" si="346"/>
        <v>3</v>
      </c>
      <c r="J261"/>
      <c r="K261" s="8"/>
      <c r="L261" s="9"/>
      <c r="M261" s="9"/>
      <c r="N261" s="12"/>
      <c r="O261" s="9"/>
      <c r="P261" s="9"/>
      <c r="Q261" s="15">
        <f t="shared" si="347"/>
        <v>0</v>
      </c>
      <c r="R261"/>
      <c r="S261" s="8">
        <f t="shared" si="348"/>
        <v>2</v>
      </c>
      <c r="T261" s="9">
        <f t="shared" si="364"/>
        <v>0.66666666666666663</v>
      </c>
      <c r="U261" s="9"/>
      <c r="V261" s="12">
        <f t="shared" si="350"/>
        <v>1</v>
      </c>
      <c r="W261" s="9">
        <f t="shared" si="365"/>
        <v>0.33333333333333331</v>
      </c>
      <c r="X261" s="9"/>
      <c r="Y261" s="15">
        <f t="shared" si="352"/>
        <v>3</v>
      </c>
    </row>
    <row r="262" spans="1:25" s="1" customFormat="1" ht="11.25" customHeight="1" x14ac:dyDescent="0.25">
      <c r="A262" s="3"/>
      <c r="B262" s="3" t="s">
        <v>122</v>
      </c>
      <c r="C262" s="8">
        <v>5</v>
      </c>
      <c r="D262" s="9">
        <f t="shared" si="313"/>
        <v>0.83333333333333337</v>
      </c>
      <c r="E262" s="9"/>
      <c r="F262" s="12">
        <v>1</v>
      </c>
      <c r="G262" s="9">
        <f t="shared" si="314"/>
        <v>0.16666666666666666</v>
      </c>
      <c r="H262" s="9"/>
      <c r="I262" s="15">
        <f t="shared" si="346"/>
        <v>6</v>
      </c>
      <c r="J262"/>
      <c r="K262" s="8"/>
      <c r="L262" s="9"/>
      <c r="M262" s="9"/>
      <c r="N262" s="12"/>
      <c r="O262" s="9"/>
      <c r="P262" s="9"/>
      <c r="Q262" s="15">
        <f t="shared" si="347"/>
        <v>0</v>
      </c>
      <c r="R262"/>
      <c r="S262" s="8">
        <f t="shared" si="348"/>
        <v>5</v>
      </c>
      <c r="T262" s="9">
        <f t="shared" si="364"/>
        <v>0.83333333333333337</v>
      </c>
      <c r="U262" s="9"/>
      <c r="V262" s="12">
        <f t="shared" si="350"/>
        <v>1</v>
      </c>
      <c r="W262" s="9">
        <f t="shared" si="365"/>
        <v>0.16666666666666666</v>
      </c>
      <c r="X262" s="9"/>
      <c r="Y262" s="15">
        <f t="shared" si="352"/>
        <v>6</v>
      </c>
    </row>
    <row r="263" spans="1:25" s="1" customFormat="1" ht="11.25" customHeight="1" x14ac:dyDescent="0.25">
      <c r="A263" s="3"/>
      <c r="B263" s="3" t="s">
        <v>121</v>
      </c>
      <c r="C263" s="8">
        <v>11</v>
      </c>
      <c r="D263" s="9">
        <f>C263/I263</f>
        <v>0.57894736842105265</v>
      </c>
      <c r="E263" s="9"/>
      <c r="F263" s="12">
        <v>8</v>
      </c>
      <c r="G263" s="9">
        <f>F263/I263</f>
        <v>0.42105263157894735</v>
      </c>
      <c r="H263" s="9"/>
      <c r="I263" s="15">
        <f t="shared" si="346"/>
        <v>19</v>
      </c>
      <c r="J263"/>
      <c r="K263" s="8"/>
      <c r="L263" s="9"/>
      <c r="M263" s="9"/>
      <c r="N263" s="12"/>
      <c r="O263" s="9"/>
      <c r="P263" s="9"/>
      <c r="Q263" s="15">
        <f t="shared" si="347"/>
        <v>0</v>
      </c>
      <c r="R263"/>
      <c r="S263" s="8">
        <f t="shared" si="348"/>
        <v>11</v>
      </c>
      <c r="T263" s="9">
        <f>S263/Y263</f>
        <v>0.57894736842105265</v>
      </c>
      <c r="U263" s="9"/>
      <c r="V263" s="12">
        <f t="shared" si="350"/>
        <v>8</v>
      </c>
      <c r="W263" s="9">
        <f>V263/Y263</f>
        <v>0.42105263157894735</v>
      </c>
      <c r="X263" s="9"/>
      <c r="Y263" s="15">
        <f t="shared" si="352"/>
        <v>19</v>
      </c>
    </row>
    <row r="264" spans="1:25" s="1" customFormat="1" ht="11.25" customHeight="1" x14ac:dyDescent="0.25">
      <c r="A264" s="3"/>
      <c r="B264" s="3" t="s">
        <v>123</v>
      </c>
      <c r="C264" s="8">
        <v>1</v>
      </c>
      <c r="D264" s="9">
        <f t="shared" si="313"/>
        <v>0.5</v>
      </c>
      <c r="E264" s="9"/>
      <c r="F264" s="12">
        <v>1</v>
      </c>
      <c r="G264" s="9">
        <f t="shared" si="314"/>
        <v>0.5</v>
      </c>
      <c r="H264" s="9"/>
      <c r="I264" s="15">
        <f t="shared" si="346"/>
        <v>2</v>
      </c>
      <c r="J264"/>
      <c r="K264" s="8"/>
      <c r="L264" s="9"/>
      <c r="M264" s="9"/>
      <c r="N264" s="12"/>
      <c r="O264" s="9"/>
      <c r="P264" s="9"/>
      <c r="Q264" s="15">
        <f t="shared" si="347"/>
        <v>0</v>
      </c>
      <c r="R264"/>
      <c r="S264" s="8">
        <f t="shared" si="348"/>
        <v>1</v>
      </c>
      <c r="T264" s="9">
        <f t="shared" ref="T264:T265" si="366">S264/Y264</f>
        <v>0.5</v>
      </c>
      <c r="U264" s="9"/>
      <c r="V264" s="12">
        <f t="shared" si="350"/>
        <v>1</v>
      </c>
      <c r="W264" s="9">
        <f t="shared" ref="W264:W265" si="367">V264/Y264</f>
        <v>0.5</v>
      </c>
      <c r="X264" s="9"/>
      <c r="Y264" s="15">
        <f t="shared" si="352"/>
        <v>2</v>
      </c>
    </row>
    <row r="265" spans="1:25" s="1" customFormat="1" ht="11.25" customHeight="1" x14ac:dyDescent="0.25">
      <c r="A265" s="3"/>
      <c r="B265" s="3" t="s">
        <v>124</v>
      </c>
      <c r="C265" s="8">
        <v>1</v>
      </c>
      <c r="D265" s="9">
        <f t="shared" si="313"/>
        <v>0.33333333333333331</v>
      </c>
      <c r="E265" s="9"/>
      <c r="F265" s="12">
        <v>2</v>
      </c>
      <c r="G265" s="9">
        <f t="shared" si="314"/>
        <v>0.66666666666666663</v>
      </c>
      <c r="H265" s="9"/>
      <c r="I265" s="15">
        <f t="shared" si="346"/>
        <v>3</v>
      </c>
      <c r="J265"/>
      <c r="K265" s="8"/>
      <c r="L265" s="9"/>
      <c r="M265" s="9"/>
      <c r="N265" s="12"/>
      <c r="O265" s="9"/>
      <c r="P265" s="9"/>
      <c r="Q265" s="15">
        <f t="shared" si="347"/>
        <v>0</v>
      </c>
      <c r="R265"/>
      <c r="S265" s="8">
        <f t="shared" si="348"/>
        <v>1</v>
      </c>
      <c r="T265" s="9">
        <f t="shared" si="366"/>
        <v>0.33333333333333331</v>
      </c>
      <c r="U265" s="9"/>
      <c r="V265" s="12">
        <f t="shared" si="350"/>
        <v>2</v>
      </c>
      <c r="W265" s="9">
        <f t="shared" si="367"/>
        <v>0.66666666666666663</v>
      </c>
      <c r="X265" s="9"/>
      <c r="Y265" s="15">
        <f t="shared" si="352"/>
        <v>3</v>
      </c>
    </row>
    <row r="266" spans="1:25" s="1" customFormat="1" ht="11.25" customHeight="1" x14ac:dyDescent="0.25">
      <c r="A266" s="3"/>
      <c r="B266" s="3" t="s">
        <v>127</v>
      </c>
      <c r="C266" s="8"/>
      <c r="D266" s="9"/>
      <c r="E266" s="9"/>
      <c r="F266" s="12"/>
      <c r="G266" s="9"/>
      <c r="H266" s="9"/>
      <c r="I266" s="15"/>
      <c r="J266"/>
      <c r="K266" s="8"/>
      <c r="L266" s="9"/>
      <c r="M266" s="9"/>
      <c r="N266" s="12"/>
      <c r="O266" s="9"/>
      <c r="P266" s="9"/>
      <c r="Q266" s="15"/>
      <c r="R266"/>
      <c r="S266" s="8"/>
      <c r="T266" s="9"/>
      <c r="U266" s="9"/>
      <c r="V266" s="12"/>
      <c r="W266" s="9"/>
      <c r="X266" s="9"/>
      <c r="Y266" s="15"/>
    </row>
    <row r="267" spans="1:25" s="1" customFormat="1" ht="11.25" customHeight="1" x14ac:dyDescent="0.25">
      <c r="A267" s="3"/>
      <c r="B267" s="7" t="s">
        <v>125</v>
      </c>
      <c r="C267" s="8">
        <v>4</v>
      </c>
      <c r="D267" s="9">
        <f t="shared" si="313"/>
        <v>0.36363636363636365</v>
      </c>
      <c r="E267" s="9"/>
      <c r="F267" s="12">
        <v>7</v>
      </c>
      <c r="G267" s="9">
        <f t="shared" si="314"/>
        <v>0.63636363636363635</v>
      </c>
      <c r="H267" s="9"/>
      <c r="I267" s="15">
        <f t="shared" ref="I267:I274" si="368">SUM(C267,F267)</f>
        <v>11</v>
      </c>
      <c r="J267"/>
      <c r="K267" s="8"/>
      <c r="L267" s="9"/>
      <c r="M267" s="9"/>
      <c r="N267" s="12"/>
      <c r="O267" s="9"/>
      <c r="P267" s="9"/>
      <c r="Q267" s="15">
        <f t="shared" ref="Q267:Q268" si="369">SUM(K267,N267)</f>
        <v>0</v>
      </c>
      <c r="R267"/>
      <c r="S267" s="8">
        <f t="shared" si="348"/>
        <v>4</v>
      </c>
      <c r="T267" s="9">
        <f t="shared" ref="T267:T268" si="370">S267/Y267</f>
        <v>0.36363636363636365</v>
      </c>
      <c r="U267" s="9"/>
      <c r="V267" s="12">
        <f t="shared" si="350"/>
        <v>7</v>
      </c>
      <c r="W267" s="9">
        <f t="shared" ref="W267:W268" si="371">V267/Y267</f>
        <v>0.63636363636363635</v>
      </c>
      <c r="X267" s="9"/>
      <c r="Y267" s="15">
        <f t="shared" ref="Y267:Y268" si="372">SUM(S267,V267)</f>
        <v>11</v>
      </c>
    </row>
    <row r="268" spans="1:25" s="1" customFormat="1" ht="11.25" customHeight="1" x14ac:dyDescent="0.25">
      <c r="A268" s="3"/>
      <c r="B268" s="7" t="s">
        <v>126</v>
      </c>
      <c r="C268" s="8">
        <v>0</v>
      </c>
      <c r="D268" s="9">
        <f t="shared" si="313"/>
        <v>0</v>
      </c>
      <c r="E268" s="9"/>
      <c r="F268" s="12">
        <v>2</v>
      </c>
      <c r="G268" s="9">
        <f t="shared" si="314"/>
        <v>1</v>
      </c>
      <c r="H268" s="9"/>
      <c r="I268" s="15">
        <f t="shared" si="368"/>
        <v>2</v>
      </c>
      <c r="J268"/>
      <c r="K268" s="8"/>
      <c r="L268" s="9"/>
      <c r="M268" s="9"/>
      <c r="N268" s="12"/>
      <c r="O268" s="9"/>
      <c r="P268" s="9"/>
      <c r="Q268" s="15">
        <f t="shared" si="369"/>
        <v>0</v>
      </c>
      <c r="R268"/>
      <c r="S268" s="8">
        <f t="shared" si="348"/>
        <v>0</v>
      </c>
      <c r="T268" s="9">
        <f t="shared" si="370"/>
        <v>0</v>
      </c>
      <c r="U268" s="9"/>
      <c r="V268" s="12">
        <f t="shared" si="350"/>
        <v>2</v>
      </c>
      <c r="W268" s="9">
        <f t="shared" si="371"/>
        <v>1</v>
      </c>
      <c r="X268" s="9"/>
      <c r="Y268" s="15">
        <f t="shared" si="372"/>
        <v>2</v>
      </c>
    </row>
    <row r="269" spans="1:25" s="1" customFormat="1" ht="11.25" customHeight="1" x14ac:dyDescent="0.25">
      <c r="A269" s="3"/>
      <c r="B269" s="3" t="s">
        <v>222</v>
      </c>
      <c r="C269" s="8"/>
      <c r="D269" s="9"/>
      <c r="E269" s="9"/>
      <c r="F269" s="12"/>
      <c r="G269" s="9"/>
      <c r="H269" s="9"/>
      <c r="I269" s="15"/>
      <c r="J269"/>
      <c r="K269" s="8"/>
      <c r="L269" s="9"/>
      <c r="M269" s="9"/>
      <c r="N269" s="12"/>
      <c r="O269" s="9"/>
      <c r="P269" s="9"/>
      <c r="Q269" s="15"/>
      <c r="R269"/>
      <c r="S269" s="8"/>
      <c r="T269" s="9"/>
      <c r="U269" s="9"/>
      <c r="V269" s="12"/>
      <c r="W269" s="9"/>
      <c r="X269" s="9"/>
      <c r="Y269" s="15"/>
    </row>
    <row r="270" spans="1:25" s="1" customFormat="1" ht="11.25" customHeight="1" x14ac:dyDescent="0.25">
      <c r="A270" s="3"/>
      <c r="B270" s="7" t="s">
        <v>125</v>
      </c>
      <c r="C270" s="8">
        <v>2</v>
      </c>
      <c r="D270" s="9">
        <f>C270/I270</f>
        <v>0.13333333333333333</v>
      </c>
      <c r="E270" s="9"/>
      <c r="F270" s="12">
        <v>13</v>
      </c>
      <c r="G270" s="9">
        <f>F270/I270</f>
        <v>0.8666666666666667</v>
      </c>
      <c r="H270" s="9"/>
      <c r="I270" s="15">
        <f t="shared" si="368"/>
        <v>15</v>
      </c>
      <c r="J270"/>
      <c r="K270" s="8"/>
      <c r="L270" s="9"/>
      <c r="M270" s="9"/>
      <c r="N270" s="12"/>
      <c r="O270" s="9"/>
      <c r="P270" s="9"/>
      <c r="Q270" s="15">
        <f t="shared" ref="Q270:Q274" si="373">SUM(K270,N270)</f>
        <v>0</v>
      </c>
      <c r="R270"/>
      <c r="S270" s="8">
        <f t="shared" si="348"/>
        <v>2</v>
      </c>
      <c r="T270" s="9">
        <f>S270/Y270</f>
        <v>0.13333333333333333</v>
      </c>
      <c r="U270" s="9"/>
      <c r="V270" s="12">
        <f t="shared" si="350"/>
        <v>13</v>
      </c>
      <c r="W270" s="9">
        <f>V270/Y270</f>
        <v>0.8666666666666667</v>
      </c>
      <c r="X270" s="9"/>
      <c r="Y270" s="15">
        <f t="shared" ref="Y270:Y274" si="374">SUM(S270,V270)</f>
        <v>15</v>
      </c>
    </row>
    <row r="271" spans="1:25" s="1" customFormat="1" ht="11.25" customHeight="1" x14ac:dyDescent="0.25">
      <c r="A271" s="3"/>
      <c r="B271" s="7" t="s">
        <v>126</v>
      </c>
      <c r="C271" s="8">
        <v>0</v>
      </c>
      <c r="D271" s="9">
        <f>C271/I271</f>
        <v>0</v>
      </c>
      <c r="E271" s="9"/>
      <c r="F271" s="12">
        <v>3</v>
      </c>
      <c r="G271" s="9">
        <f>F271/I271</f>
        <v>1</v>
      </c>
      <c r="H271" s="9"/>
      <c r="I271" s="15">
        <f t="shared" si="368"/>
        <v>3</v>
      </c>
      <c r="J271"/>
      <c r="K271" s="8"/>
      <c r="L271" s="9"/>
      <c r="M271" s="9"/>
      <c r="N271" s="12"/>
      <c r="O271" s="9"/>
      <c r="P271" s="9"/>
      <c r="Q271" s="15">
        <f t="shared" si="373"/>
        <v>0</v>
      </c>
      <c r="R271"/>
      <c r="S271" s="8">
        <f t="shared" si="348"/>
        <v>0</v>
      </c>
      <c r="T271" s="9">
        <f>S271/Y271</f>
        <v>0</v>
      </c>
      <c r="U271" s="9"/>
      <c r="V271" s="12">
        <f t="shared" si="350"/>
        <v>3</v>
      </c>
      <c r="W271" s="9">
        <f>V271/Y271</f>
        <v>1</v>
      </c>
      <c r="X271" s="9"/>
      <c r="Y271" s="15">
        <f t="shared" si="374"/>
        <v>3</v>
      </c>
    </row>
    <row r="272" spans="1:25" s="1" customFormat="1" ht="11.25" customHeight="1" x14ac:dyDescent="0.25">
      <c r="A272" s="3"/>
      <c r="B272" s="3" t="s">
        <v>240</v>
      </c>
      <c r="C272" s="8">
        <v>1</v>
      </c>
      <c r="D272" s="9">
        <f>C272/I272</f>
        <v>1</v>
      </c>
      <c r="E272" s="9"/>
      <c r="F272" s="12">
        <v>0</v>
      </c>
      <c r="G272" s="9">
        <f>F272/I272</f>
        <v>0</v>
      </c>
      <c r="H272" s="9"/>
      <c r="I272" s="15">
        <f>SUM(C272,F272)</f>
        <v>1</v>
      </c>
      <c r="J272"/>
      <c r="K272" s="8"/>
      <c r="L272" s="9"/>
      <c r="M272" s="9"/>
      <c r="N272" s="12"/>
      <c r="O272" s="9"/>
      <c r="P272" s="9"/>
      <c r="Q272" s="15">
        <f>SUM(K272,N272)</f>
        <v>0</v>
      </c>
      <c r="R272"/>
      <c r="S272" s="8">
        <f>C272+K272</f>
        <v>1</v>
      </c>
      <c r="T272" s="9">
        <f>S272/Y272</f>
        <v>1</v>
      </c>
      <c r="U272" s="9"/>
      <c r="V272" s="12">
        <f>F272+N272</f>
        <v>0</v>
      </c>
      <c r="W272" s="9">
        <f>V272/Y272</f>
        <v>0</v>
      </c>
      <c r="X272" s="9"/>
      <c r="Y272" s="15">
        <f>SUM(S272,V272)</f>
        <v>1</v>
      </c>
    </row>
    <row r="273" spans="1:25" s="1" customFormat="1" ht="11.25" customHeight="1" x14ac:dyDescent="0.25">
      <c r="A273" s="3"/>
      <c r="B273" s="3" t="s">
        <v>209</v>
      </c>
      <c r="C273" s="8">
        <v>4</v>
      </c>
      <c r="D273" s="9">
        <f>C273/I273</f>
        <v>0.8</v>
      </c>
      <c r="E273" s="9"/>
      <c r="F273" s="12">
        <v>1</v>
      </c>
      <c r="G273" s="9">
        <f>F273/I273</f>
        <v>0.2</v>
      </c>
      <c r="H273" s="9"/>
      <c r="I273" s="15">
        <f>SUM(C273,F273)</f>
        <v>5</v>
      </c>
      <c r="J273"/>
      <c r="K273" s="8"/>
      <c r="L273" s="9"/>
      <c r="M273" s="9"/>
      <c r="N273" s="12"/>
      <c r="O273" s="9"/>
      <c r="P273" s="9"/>
      <c r="Q273" s="15">
        <f>SUM(K273,N273)</f>
        <v>0</v>
      </c>
      <c r="R273"/>
      <c r="S273" s="8">
        <f>C273+K273</f>
        <v>4</v>
      </c>
      <c r="T273" s="9">
        <f>S273/Y273</f>
        <v>0.8</v>
      </c>
      <c r="U273" s="9"/>
      <c r="V273" s="12">
        <f>F273+N273</f>
        <v>1</v>
      </c>
      <c r="W273" s="9">
        <f>V273/Y273</f>
        <v>0.2</v>
      </c>
      <c r="X273" s="9"/>
      <c r="Y273" s="15">
        <f>SUM(S273,V273)</f>
        <v>5</v>
      </c>
    </row>
    <row r="274" spans="1:25" s="1" customFormat="1" ht="11.25" customHeight="1" x14ac:dyDescent="0.25">
      <c r="A274" s="3"/>
      <c r="B274" s="3" t="s">
        <v>187</v>
      </c>
      <c r="C274" s="8">
        <v>2</v>
      </c>
      <c r="D274" s="9">
        <f t="shared" si="313"/>
        <v>1</v>
      </c>
      <c r="E274" s="9"/>
      <c r="F274" s="12">
        <v>0</v>
      </c>
      <c r="G274" s="9">
        <f t="shared" si="314"/>
        <v>0</v>
      </c>
      <c r="H274" s="9"/>
      <c r="I274" s="15">
        <f t="shared" si="368"/>
        <v>2</v>
      </c>
      <c r="J274"/>
      <c r="K274" s="8"/>
      <c r="L274" s="9"/>
      <c r="M274" s="9"/>
      <c r="N274" s="12"/>
      <c r="O274" s="9"/>
      <c r="P274" s="9"/>
      <c r="Q274" s="15">
        <f t="shared" si="373"/>
        <v>0</v>
      </c>
      <c r="R274"/>
      <c r="S274" s="8">
        <f t="shared" si="348"/>
        <v>2</v>
      </c>
      <c r="T274" s="9">
        <f t="shared" ref="T274" si="375">S274/Y274</f>
        <v>1</v>
      </c>
      <c r="U274" s="9"/>
      <c r="V274" s="12">
        <f t="shared" si="350"/>
        <v>0</v>
      </c>
      <c r="W274" s="9">
        <f t="shared" ref="W274" si="376">V274/Y274</f>
        <v>0</v>
      </c>
      <c r="X274" s="9"/>
      <c r="Y274" s="15">
        <f t="shared" si="374"/>
        <v>2</v>
      </c>
    </row>
    <row r="275" spans="1:25" s="1" customFormat="1" ht="11.25" customHeight="1" x14ac:dyDescent="0.25">
      <c r="A275" s="3"/>
      <c r="B275" s="8" t="s">
        <v>242</v>
      </c>
      <c r="C275" s="8">
        <v>0</v>
      </c>
      <c r="D275" s="9">
        <f>C275/I275</f>
        <v>0</v>
      </c>
      <c r="E275" s="9"/>
      <c r="F275" s="12">
        <v>2</v>
      </c>
      <c r="G275" s="9">
        <f>F275/I275</f>
        <v>1</v>
      </c>
      <c r="H275" s="9"/>
      <c r="I275" s="15">
        <f>SUM(C275,F275)</f>
        <v>2</v>
      </c>
      <c r="J275"/>
      <c r="K275" s="8"/>
      <c r="L275" s="9"/>
      <c r="M275" s="9"/>
      <c r="N275" s="12"/>
      <c r="O275" s="9"/>
      <c r="P275" s="9"/>
      <c r="Q275" s="15">
        <f>SUM(K275,N275)</f>
        <v>0</v>
      </c>
      <c r="R275"/>
      <c r="S275" s="8">
        <f>C275+K275</f>
        <v>0</v>
      </c>
      <c r="T275" s="9">
        <f>S275/Y275</f>
        <v>0</v>
      </c>
      <c r="U275" s="9"/>
      <c r="V275" s="12">
        <f>F275+N275</f>
        <v>2</v>
      </c>
      <c r="W275" s="9">
        <f>V275/Y275</f>
        <v>1</v>
      </c>
      <c r="X275" s="9"/>
      <c r="Y275" s="15">
        <f>SUM(S275,V275)</f>
        <v>2</v>
      </c>
    </row>
    <row r="276" spans="1:25" s="1" customFormat="1" ht="8.15" customHeight="1" x14ac:dyDescent="0.25">
      <c r="A276" s="3"/>
      <c r="B276" s="3"/>
      <c r="C276" s="8"/>
      <c r="D276" s="9"/>
      <c r="E276" s="9"/>
      <c r="F276" s="12"/>
      <c r="G276" s="9"/>
      <c r="H276" s="9"/>
      <c r="I276" s="15"/>
      <c r="J276"/>
      <c r="K276" s="8"/>
      <c r="L276" s="9"/>
      <c r="M276" s="9"/>
      <c r="N276" s="12"/>
      <c r="O276" s="9"/>
      <c r="P276" s="9"/>
      <c r="Q276" s="15"/>
      <c r="R276"/>
      <c r="S276" s="8"/>
      <c r="T276" s="9"/>
      <c r="U276" s="9"/>
      <c r="V276" s="12"/>
      <c r="W276" s="9"/>
      <c r="X276" s="9"/>
      <c r="Y276" s="15"/>
    </row>
    <row r="277" spans="1:25" s="2" customFormat="1" ht="11.25" customHeight="1" x14ac:dyDescent="0.25">
      <c r="A277" s="4"/>
      <c r="B277" s="5" t="s">
        <v>24</v>
      </c>
      <c r="C277" s="23">
        <f>SUM(C251:C276)</f>
        <v>77</v>
      </c>
      <c r="D277" s="9">
        <f t="shared" si="313"/>
        <v>0.49358974358974361</v>
      </c>
      <c r="E277" s="9"/>
      <c r="F277" s="23">
        <f>SUM(F251:F276)</f>
        <v>79</v>
      </c>
      <c r="G277" s="9">
        <f t="shared" si="314"/>
        <v>0.50641025641025639</v>
      </c>
      <c r="H277" s="9"/>
      <c r="I277" s="16">
        <f>SUM(C277,F277)</f>
        <v>156</v>
      </c>
      <c r="J277"/>
      <c r="K277" s="23"/>
      <c r="L277" s="9"/>
      <c r="M277" s="9"/>
      <c r="N277" s="23"/>
      <c r="O277" s="9"/>
      <c r="P277" s="9"/>
      <c r="Q277" s="16">
        <f>SUM(K277,N277)</f>
        <v>0</v>
      </c>
      <c r="R277"/>
      <c r="S277" s="23">
        <f t="shared" si="348"/>
        <v>77</v>
      </c>
      <c r="T277" s="9">
        <f t="shared" ref="T277" si="377">S277/Y277</f>
        <v>0.49358974358974361</v>
      </c>
      <c r="U277" s="9"/>
      <c r="V277" s="13">
        <f t="shared" si="350"/>
        <v>79</v>
      </c>
      <c r="W277" s="9">
        <f t="shared" ref="W277" si="378">V277/Y277</f>
        <v>0.50641025641025639</v>
      </c>
      <c r="X277" s="9"/>
      <c r="Y277" s="16">
        <f>SUM(S277,V277)</f>
        <v>156</v>
      </c>
    </row>
    <row r="278" spans="1:25" s="1" customFormat="1" ht="10" customHeight="1" x14ac:dyDescent="0.25">
      <c r="A278" s="25"/>
      <c r="B278" s="3"/>
      <c r="C278" s="8"/>
      <c r="D278" s="9"/>
      <c r="E278" s="9"/>
      <c r="F278" s="12"/>
      <c r="G278" s="9"/>
      <c r="H278" s="9"/>
      <c r="I278" s="15"/>
      <c r="J278"/>
      <c r="K278" s="8"/>
      <c r="L278" s="9"/>
      <c r="M278" s="9"/>
      <c r="N278" s="12"/>
      <c r="O278" s="9"/>
      <c r="P278" s="9"/>
      <c r="Q278" s="15"/>
      <c r="R278"/>
      <c r="S278" s="8"/>
      <c r="T278" s="9"/>
      <c r="U278" s="9"/>
      <c r="V278" s="12"/>
      <c r="W278" s="9"/>
      <c r="X278" s="9"/>
      <c r="Y278" s="15"/>
    </row>
    <row r="279" spans="1:25" s="1" customFormat="1" ht="11.25" customHeight="1" x14ac:dyDescent="0.25">
      <c r="A279" s="4" t="s">
        <v>12</v>
      </c>
      <c r="B279" s="3"/>
      <c r="C279" s="8"/>
      <c r="D279" s="9"/>
      <c r="E279" s="9"/>
      <c r="F279" s="12"/>
      <c r="G279" s="9"/>
      <c r="H279" s="9"/>
      <c r="I279" s="15"/>
      <c r="J279"/>
      <c r="K279" s="8"/>
      <c r="L279" s="9"/>
      <c r="M279" s="9"/>
      <c r="N279" s="12"/>
      <c r="O279" s="9"/>
      <c r="P279" s="9"/>
      <c r="Q279" s="15"/>
      <c r="R279"/>
      <c r="S279" s="8"/>
      <c r="T279" s="9"/>
      <c r="U279" s="9"/>
      <c r="V279" s="12"/>
      <c r="W279" s="9"/>
      <c r="X279" s="9"/>
      <c r="Y279" s="15"/>
    </row>
    <row r="280" spans="1:25" s="1" customFormat="1" ht="11.25" customHeight="1" x14ac:dyDescent="0.25">
      <c r="A280" s="3"/>
      <c r="B280" s="3" t="s">
        <v>223</v>
      </c>
      <c r="C280" s="8">
        <v>0</v>
      </c>
      <c r="D280" s="9">
        <f>C280/I280</f>
        <v>0</v>
      </c>
      <c r="E280" s="9"/>
      <c r="F280" s="12">
        <v>1</v>
      </c>
      <c r="G280" s="9">
        <f>F280/I280</f>
        <v>1</v>
      </c>
      <c r="H280" s="9"/>
      <c r="I280" s="15">
        <f>SUM(C280,F280)</f>
        <v>1</v>
      </c>
      <c r="J280"/>
      <c r="K280" s="8"/>
      <c r="L280" s="9"/>
      <c r="M280" s="9"/>
      <c r="N280" s="12"/>
      <c r="O280" s="9"/>
      <c r="P280" s="9"/>
      <c r="Q280" s="15">
        <f>SUM(K280,N280)</f>
        <v>0</v>
      </c>
      <c r="R280"/>
      <c r="S280" s="8">
        <f t="shared" ref="S280:S283" si="379">C280+K280</f>
        <v>0</v>
      </c>
      <c r="T280" s="9">
        <f>S280/Y280</f>
        <v>0</v>
      </c>
      <c r="U280" s="9"/>
      <c r="V280" s="12">
        <f t="shared" ref="V280:V283" si="380">F280+N280</f>
        <v>1</v>
      </c>
      <c r="W280" s="9">
        <f>V280/Y280</f>
        <v>1</v>
      </c>
      <c r="X280" s="9"/>
      <c r="Y280" s="15">
        <f>SUM(S280,V280)</f>
        <v>1</v>
      </c>
    </row>
    <row r="281" spans="1:25" s="1" customFormat="1" ht="11.25" customHeight="1" x14ac:dyDescent="0.25">
      <c r="A281" s="3"/>
      <c r="B281" s="3" t="s">
        <v>114</v>
      </c>
      <c r="C281" s="8">
        <v>11</v>
      </c>
      <c r="D281" s="9">
        <f>C281/I281</f>
        <v>0.91666666666666663</v>
      </c>
      <c r="E281" s="9"/>
      <c r="F281" s="12">
        <v>1</v>
      </c>
      <c r="G281" s="9">
        <f>F281/I281</f>
        <v>8.3333333333333329E-2</v>
      </c>
      <c r="H281" s="9"/>
      <c r="I281" s="15">
        <f>SUM(C281,F281)</f>
        <v>12</v>
      </c>
      <c r="J281"/>
      <c r="K281" s="8"/>
      <c r="L281" s="9"/>
      <c r="M281" s="9"/>
      <c r="N281" s="12"/>
      <c r="O281" s="9"/>
      <c r="P281" s="9"/>
      <c r="Q281" s="15">
        <f>SUM(K281,N281)</f>
        <v>0</v>
      </c>
      <c r="R281"/>
      <c r="S281" s="8">
        <f t="shared" si="379"/>
        <v>11</v>
      </c>
      <c r="T281" s="9">
        <f>S281/Y281</f>
        <v>0.91666666666666663</v>
      </c>
      <c r="U281" s="9"/>
      <c r="V281" s="12">
        <f t="shared" si="380"/>
        <v>1</v>
      </c>
      <c r="W281" s="9">
        <f>V281/Y281</f>
        <v>8.3333333333333329E-2</v>
      </c>
      <c r="X281" s="9"/>
      <c r="Y281" s="15">
        <f>SUM(S281,V281)</f>
        <v>12</v>
      </c>
    </row>
    <row r="282" spans="1:25" s="1" customFormat="1" ht="8.15" customHeight="1" x14ac:dyDescent="0.25">
      <c r="A282" s="3"/>
      <c r="B282" s="3"/>
      <c r="C282" s="8"/>
      <c r="D282" s="9"/>
      <c r="E282" s="9"/>
      <c r="F282" s="12"/>
      <c r="G282" s="9"/>
      <c r="H282" s="9"/>
      <c r="I282" s="15"/>
      <c r="J282"/>
      <c r="K282" s="8"/>
      <c r="L282" s="9"/>
      <c r="M282" s="9"/>
      <c r="N282" s="12"/>
      <c r="O282" s="9"/>
      <c r="P282" s="9"/>
      <c r="Q282" s="15"/>
      <c r="R282"/>
      <c r="S282" s="8"/>
      <c r="T282" s="9"/>
      <c r="U282" s="9"/>
      <c r="V282" s="12"/>
      <c r="W282" s="9"/>
      <c r="X282" s="9"/>
      <c r="Y282" s="15"/>
    </row>
    <row r="283" spans="1:25" s="2" customFormat="1" ht="11.25" customHeight="1" x14ac:dyDescent="0.25">
      <c r="A283" s="4"/>
      <c r="B283" s="5" t="s">
        <v>24</v>
      </c>
      <c r="C283" s="23">
        <f>SUM(C280:C282)</f>
        <v>11</v>
      </c>
      <c r="D283" s="9">
        <f t="shared" si="313"/>
        <v>0.84615384615384615</v>
      </c>
      <c r="E283" s="9"/>
      <c r="F283" s="23">
        <f>SUM(F280:F282)</f>
        <v>2</v>
      </c>
      <c r="G283" s="9">
        <f t="shared" si="314"/>
        <v>0.15384615384615385</v>
      </c>
      <c r="H283" s="9"/>
      <c r="I283" s="16">
        <f>SUM(C283,F283)</f>
        <v>13</v>
      </c>
      <c r="J283"/>
      <c r="K283" s="23"/>
      <c r="L283" s="9"/>
      <c r="M283" s="9"/>
      <c r="N283" s="23"/>
      <c r="O283" s="9"/>
      <c r="P283" s="9"/>
      <c r="Q283" s="16">
        <f>SUM(K283,N283)</f>
        <v>0</v>
      </c>
      <c r="R283"/>
      <c r="S283" s="23">
        <f t="shared" si="379"/>
        <v>11</v>
      </c>
      <c r="T283" s="9">
        <f t="shared" ref="T283" si="381">S283/Y283</f>
        <v>0.84615384615384615</v>
      </c>
      <c r="U283" s="9"/>
      <c r="V283" s="13">
        <f t="shared" si="380"/>
        <v>2</v>
      </c>
      <c r="W283" s="9">
        <f t="shared" ref="W283" si="382">V283/Y283</f>
        <v>0.15384615384615385</v>
      </c>
      <c r="X283" s="9"/>
      <c r="Y283" s="16">
        <f>SUM(S283,V283)</f>
        <v>13</v>
      </c>
    </row>
    <row r="284" spans="1:25" s="1" customFormat="1" ht="9" customHeight="1" x14ac:dyDescent="0.25">
      <c r="A284" s="6"/>
      <c r="B284" s="3"/>
      <c r="C284" s="8"/>
      <c r="D284" s="9"/>
      <c r="E284" s="9"/>
      <c r="F284" s="12"/>
      <c r="G284" s="9"/>
      <c r="H284" s="9"/>
      <c r="I284" s="15"/>
      <c r="J284"/>
      <c r="K284" s="8"/>
      <c r="L284" s="9"/>
      <c r="M284" s="9"/>
      <c r="N284" s="12"/>
      <c r="O284" s="9"/>
      <c r="P284" s="9"/>
      <c r="Q284" s="15"/>
      <c r="R284"/>
      <c r="S284" s="8"/>
      <c r="T284" s="9"/>
      <c r="U284" s="9"/>
      <c r="V284" s="12"/>
      <c r="W284" s="9"/>
      <c r="X284" s="9"/>
      <c r="Y284" s="15"/>
    </row>
    <row r="285" spans="1:25" s="1" customFormat="1" ht="11.25" customHeight="1" x14ac:dyDescent="0.25">
      <c r="A285" s="4" t="s">
        <v>13</v>
      </c>
      <c r="B285" s="3"/>
      <c r="C285" s="8"/>
      <c r="D285" s="9"/>
      <c r="E285" s="9"/>
      <c r="F285" s="12"/>
      <c r="G285" s="9"/>
      <c r="H285" s="9"/>
      <c r="I285" s="15"/>
      <c r="J285"/>
      <c r="K285" s="8"/>
      <c r="L285" s="9"/>
      <c r="M285" s="9"/>
      <c r="N285" s="12"/>
      <c r="O285" s="9"/>
      <c r="P285" s="9"/>
      <c r="Q285" s="15"/>
      <c r="R285"/>
      <c r="S285" s="8"/>
      <c r="T285" s="9"/>
      <c r="U285" s="9"/>
      <c r="V285" s="12"/>
      <c r="W285" s="9"/>
      <c r="X285" s="9"/>
      <c r="Y285" s="15"/>
    </row>
    <row r="286" spans="1:25" s="1" customFormat="1" ht="11.25" customHeight="1" x14ac:dyDescent="0.25">
      <c r="A286" s="4"/>
      <c r="B286" s="3" t="s">
        <v>188</v>
      </c>
      <c r="C286" s="8">
        <v>1</v>
      </c>
      <c r="D286" s="9">
        <f t="shared" si="313"/>
        <v>1</v>
      </c>
      <c r="E286" s="9"/>
      <c r="F286" s="12">
        <v>0</v>
      </c>
      <c r="G286" s="9">
        <f t="shared" si="314"/>
        <v>0</v>
      </c>
      <c r="H286" s="9"/>
      <c r="I286" s="15">
        <f>SUM(C286,F286)</f>
        <v>1</v>
      </c>
      <c r="J286"/>
      <c r="K286" s="8"/>
      <c r="L286" s="9"/>
      <c r="M286" s="9"/>
      <c r="N286" s="12"/>
      <c r="O286" s="9"/>
      <c r="P286" s="9"/>
      <c r="Q286" s="15">
        <f>SUM(K286,N286)</f>
        <v>0</v>
      </c>
      <c r="R286"/>
      <c r="S286" s="8">
        <f t="shared" ref="S286:S300" si="383">C286+K286</f>
        <v>1</v>
      </c>
      <c r="T286" s="9">
        <f t="shared" ref="T286" si="384">S286/Y286</f>
        <v>1</v>
      </c>
      <c r="U286" s="9"/>
      <c r="V286" s="12">
        <f t="shared" ref="V286:V300" si="385">F286+N286</f>
        <v>0</v>
      </c>
      <c r="W286" s="9">
        <f t="shared" ref="W286" si="386">V286/Y286</f>
        <v>0</v>
      </c>
      <c r="X286" s="9"/>
      <c r="Y286" s="15">
        <f>SUM(S286,V286)</f>
        <v>1</v>
      </c>
    </row>
    <row r="287" spans="1:25" s="1" customFormat="1" ht="11.25" customHeight="1" x14ac:dyDescent="0.25">
      <c r="A287" s="3"/>
      <c r="B287" s="3" t="s">
        <v>130</v>
      </c>
      <c r="C287" s="8"/>
      <c r="D287" s="9"/>
      <c r="E287" s="9"/>
      <c r="F287" s="12"/>
      <c r="G287" s="9"/>
      <c r="H287" s="9"/>
      <c r="I287" s="15"/>
      <c r="J287"/>
      <c r="K287" s="8"/>
      <c r="L287" s="9"/>
      <c r="M287" s="9"/>
      <c r="N287" s="12"/>
      <c r="O287" s="9"/>
      <c r="P287" s="9"/>
      <c r="Q287" s="15"/>
      <c r="R287"/>
      <c r="S287" s="8"/>
      <c r="T287" s="9"/>
      <c r="U287" s="9"/>
      <c r="V287" s="12"/>
      <c r="W287" s="9"/>
      <c r="X287" s="9"/>
      <c r="Y287" s="15"/>
    </row>
    <row r="288" spans="1:25" s="1" customFormat="1" ht="11.25" customHeight="1" x14ac:dyDescent="0.25">
      <c r="A288" s="3"/>
      <c r="B288" s="7" t="s">
        <v>178</v>
      </c>
      <c r="C288" s="8">
        <v>40</v>
      </c>
      <c r="D288" s="9">
        <f t="shared" si="313"/>
        <v>0.95238095238095233</v>
      </c>
      <c r="E288" s="9"/>
      <c r="F288" s="12">
        <v>2</v>
      </c>
      <c r="G288" s="9">
        <f t="shared" si="314"/>
        <v>4.7619047619047616E-2</v>
      </c>
      <c r="H288" s="9"/>
      <c r="I288" s="15">
        <f t="shared" ref="I288:I319" si="387">SUM(C288,F288)</f>
        <v>42</v>
      </c>
      <c r="J288"/>
      <c r="K288" s="8"/>
      <c r="L288" s="9"/>
      <c r="M288" s="9"/>
      <c r="N288" s="12"/>
      <c r="O288" s="9"/>
      <c r="P288" s="9"/>
      <c r="Q288" s="15">
        <f t="shared" ref="Q288:Q290" si="388">SUM(K288,N288)</f>
        <v>0</v>
      </c>
      <c r="R288"/>
      <c r="S288" s="8">
        <f t="shared" si="383"/>
        <v>40</v>
      </c>
      <c r="T288" s="9">
        <f t="shared" ref="T288:T290" si="389">S288/Y288</f>
        <v>0.95238095238095233</v>
      </c>
      <c r="U288" s="9"/>
      <c r="V288" s="12">
        <f t="shared" si="385"/>
        <v>2</v>
      </c>
      <c r="W288" s="9">
        <f t="shared" ref="W288:W290" si="390">V288/Y288</f>
        <v>4.7619047619047616E-2</v>
      </c>
      <c r="X288" s="9"/>
      <c r="Y288" s="15">
        <f t="shared" ref="Y288:Y290" si="391">SUM(S288,V288)</f>
        <v>42</v>
      </c>
    </row>
    <row r="289" spans="1:27" s="1" customFormat="1" ht="11.25" customHeight="1" x14ac:dyDescent="0.25">
      <c r="A289" s="3"/>
      <c r="B289" s="7" t="s">
        <v>200</v>
      </c>
      <c r="C289" s="8">
        <v>1</v>
      </c>
      <c r="D289" s="9">
        <f t="shared" si="313"/>
        <v>1</v>
      </c>
      <c r="E289" s="9"/>
      <c r="F289" s="12">
        <v>0</v>
      </c>
      <c r="G289" s="9">
        <f t="shared" si="314"/>
        <v>0</v>
      </c>
      <c r="H289" s="9"/>
      <c r="I289" s="15">
        <f t="shared" si="387"/>
        <v>1</v>
      </c>
      <c r="J289"/>
      <c r="K289" s="8"/>
      <c r="L289" s="9"/>
      <c r="M289" s="9"/>
      <c r="N289" s="12"/>
      <c r="O289" s="9"/>
      <c r="P289" s="9"/>
      <c r="Q289" s="15">
        <f t="shared" si="388"/>
        <v>0</v>
      </c>
      <c r="R289"/>
      <c r="S289" s="8">
        <f t="shared" si="383"/>
        <v>1</v>
      </c>
      <c r="T289" s="9">
        <f t="shared" si="389"/>
        <v>1</v>
      </c>
      <c r="U289" s="9"/>
      <c r="V289" s="12">
        <f t="shared" si="385"/>
        <v>0</v>
      </c>
      <c r="W289" s="9">
        <f t="shared" si="390"/>
        <v>0</v>
      </c>
      <c r="X289" s="9"/>
      <c r="Y289" s="15">
        <f t="shared" si="391"/>
        <v>1</v>
      </c>
    </row>
    <row r="290" spans="1:27" s="1" customFormat="1" ht="11.25" customHeight="1" x14ac:dyDescent="0.25">
      <c r="A290" s="3"/>
      <c r="B290" s="7" t="s">
        <v>166</v>
      </c>
      <c r="C290" s="8">
        <v>2</v>
      </c>
      <c r="D290" s="9">
        <f t="shared" si="313"/>
        <v>1</v>
      </c>
      <c r="E290" s="9"/>
      <c r="F290" s="12">
        <v>0</v>
      </c>
      <c r="G290" s="9">
        <f t="shared" si="314"/>
        <v>0</v>
      </c>
      <c r="H290" s="9"/>
      <c r="I290" s="15">
        <f t="shared" si="387"/>
        <v>2</v>
      </c>
      <c r="J290"/>
      <c r="K290" s="8"/>
      <c r="L290" s="9"/>
      <c r="M290" s="9"/>
      <c r="N290" s="12"/>
      <c r="O290" s="9"/>
      <c r="P290" s="9"/>
      <c r="Q290" s="15">
        <f t="shared" si="388"/>
        <v>0</v>
      </c>
      <c r="R290"/>
      <c r="S290" s="8">
        <f t="shared" si="383"/>
        <v>2</v>
      </c>
      <c r="T290" s="9">
        <f t="shared" si="389"/>
        <v>1</v>
      </c>
      <c r="U290" s="9"/>
      <c r="V290" s="12">
        <f t="shared" si="385"/>
        <v>0</v>
      </c>
      <c r="W290" s="9">
        <f t="shared" si="390"/>
        <v>0</v>
      </c>
      <c r="X290" s="9"/>
      <c r="Y290" s="15">
        <f t="shared" si="391"/>
        <v>2</v>
      </c>
    </row>
    <row r="291" spans="1:27" s="1" customFormat="1" ht="11.25" customHeight="1" x14ac:dyDescent="0.25">
      <c r="A291" s="3"/>
      <c r="B291" s="3" t="s">
        <v>131</v>
      </c>
      <c r="C291" s="8"/>
      <c r="D291" s="9"/>
      <c r="E291" s="9"/>
      <c r="F291" s="12"/>
      <c r="G291" s="9"/>
      <c r="H291" s="9"/>
      <c r="I291" s="15"/>
      <c r="J291"/>
      <c r="K291" s="8"/>
      <c r="L291" s="9"/>
      <c r="M291" s="9"/>
      <c r="N291" s="12"/>
      <c r="O291" s="9"/>
      <c r="P291" s="9"/>
      <c r="Q291" s="15"/>
      <c r="R291"/>
      <c r="S291" s="8"/>
      <c r="T291" s="9"/>
      <c r="U291" s="9"/>
      <c r="V291" s="12"/>
      <c r="W291" s="9"/>
      <c r="X291" s="9"/>
      <c r="Y291" s="15"/>
    </row>
    <row r="292" spans="1:27" s="1" customFormat="1" ht="11.25" customHeight="1" x14ac:dyDescent="0.25">
      <c r="A292" s="3"/>
      <c r="B292" s="7" t="s">
        <v>201</v>
      </c>
      <c r="C292" s="8">
        <v>4</v>
      </c>
      <c r="D292" s="9">
        <f t="shared" si="313"/>
        <v>1</v>
      </c>
      <c r="E292" s="9"/>
      <c r="F292" s="12">
        <v>0</v>
      </c>
      <c r="G292" s="9">
        <f t="shared" si="314"/>
        <v>0</v>
      </c>
      <c r="H292" s="9"/>
      <c r="I292" s="15">
        <f t="shared" si="387"/>
        <v>4</v>
      </c>
      <c r="J292"/>
      <c r="K292" s="8"/>
      <c r="L292" s="9"/>
      <c r="M292" s="9"/>
      <c r="N292" s="12"/>
      <c r="O292" s="9"/>
      <c r="P292" s="9"/>
      <c r="Q292" s="15">
        <f t="shared" ref="Q292:Q294" si="392">SUM(K292,N292)</f>
        <v>0</v>
      </c>
      <c r="R292"/>
      <c r="S292" s="8">
        <f t="shared" si="383"/>
        <v>4</v>
      </c>
      <c r="T292" s="9">
        <f t="shared" ref="T292:T294" si="393">S292/Y292</f>
        <v>1</v>
      </c>
      <c r="U292" s="9"/>
      <c r="V292" s="12">
        <f t="shared" si="385"/>
        <v>0</v>
      </c>
      <c r="W292" s="9">
        <f t="shared" ref="W292:W294" si="394">V292/Y292</f>
        <v>0</v>
      </c>
      <c r="X292" s="9"/>
      <c r="Y292" s="15">
        <f t="shared" ref="Y292:Y294" si="395">SUM(S292,V292)</f>
        <v>4</v>
      </c>
    </row>
    <row r="293" spans="1:27" s="1" customFormat="1" ht="11.25" customHeight="1" x14ac:dyDescent="0.25">
      <c r="A293" s="3"/>
      <c r="B293" s="7" t="s">
        <v>243</v>
      </c>
      <c r="C293" s="8">
        <v>0</v>
      </c>
      <c r="D293" s="9">
        <f t="shared" ref="D293" si="396">C293/I293</f>
        <v>0</v>
      </c>
      <c r="E293" s="9"/>
      <c r="F293" s="12">
        <v>1</v>
      </c>
      <c r="G293" s="9">
        <f t="shared" ref="G293" si="397">F293/I293</f>
        <v>1</v>
      </c>
      <c r="H293" s="9"/>
      <c r="I293" s="15">
        <f t="shared" ref="I293" si="398">SUM(C293,F293)</f>
        <v>1</v>
      </c>
      <c r="J293"/>
      <c r="K293" s="8"/>
      <c r="L293" s="9"/>
      <c r="M293" s="9"/>
      <c r="N293" s="12"/>
      <c r="O293" s="9"/>
      <c r="P293" s="9"/>
      <c r="Q293" s="15">
        <f t="shared" ref="Q293" si="399">SUM(K293,N293)</f>
        <v>0</v>
      </c>
      <c r="R293"/>
      <c r="S293" s="8">
        <f t="shared" ref="S293" si="400">C293+K293</f>
        <v>0</v>
      </c>
      <c r="T293" s="9">
        <f t="shared" ref="T293" si="401">S293/Y293</f>
        <v>0</v>
      </c>
      <c r="U293" s="9"/>
      <c r="V293" s="12">
        <f t="shared" ref="V293" si="402">F293+N293</f>
        <v>1</v>
      </c>
      <c r="W293" s="9">
        <f t="shared" ref="W293" si="403">V293/Y293</f>
        <v>1</v>
      </c>
      <c r="X293" s="9"/>
      <c r="Y293" s="15">
        <f t="shared" ref="Y293" si="404">SUM(S293,V293)</f>
        <v>1</v>
      </c>
    </row>
    <row r="294" spans="1:27" s="1" customFormat="1" ht="11.25" customHeight="1" x14ac:dyDescent="0.25">
      <c r="A294" s="3"/>
      <c r="B294" s="3" t="s">
        <v>133</v>
      </c>
      <c r="C294" s="8">
        <v>7</v>
      </c>
      <c r="D294" s="9">
        <f t="shared" si="313"/>
        <v>0.875</v>
      </c>
      <c r="E294" s="9"/>
      <c r="F294" s="12">
        <v>1</v>
      </c>
      <c r="G294" s="9">
        <f t="shared" si="314"/>
        <v>0.125</v>
      </c>
      <c r="H294" s="9"/>
      <c r="I294" s="15">
        <f t="shared" si="387"/>
        <v>8</v>
      </c>
      <c r="J294"/>
      <c r="K294" s="8"/>
      <c r="L294" s="9"/>
      <c r="M294" s="9"/>
      <c r="N294" s="12"/>
      <c r="O294" s="9"/>
      <c r="P294" s="9"/>
      <c r="Q294" s="15">
        <f t="shared" si="392"/>
        <v>0</v>
      </c>
      <c r="R294"/>
      <c r="S294" s="8">
        <f t="shared" si="383"/>
        <v>7</v>
      </c>
      <c r="T294" s="9">
        <f t="shared" si="393"/>
        <v>0.875</v>
      </c>
      <c r="U294" s="9"/>
      <c r="V294" s="12">
        <f t="shared" si="385"/>
        <v>1</v>
      </c>
      <c r="W294" s="9">
        <f t="shared" si="394"/>
        <v>0.125</v>
      </c>
      <c r="X294" s="9"/>
      <c r="Y294" s="15">
        <f t="shared" si="395"/>
        <v>8</v>
      </c>
    </row>
    <row r="295" spans="1:27" s="1" customFormat="1" ht="11.25" customHeight="1" x14ac:dyDescent="0.25">
      <c r="A295" s="3"/>
      <c r="B295" s="3" t="s">
        <v>132</v>
      </c>
      <c r="C295" s="8"/>
      <c r="D295" s="9"/>
      <c r="E295" s="9"/>
      <c r="F295" s="12"/>
      <c r="G295" s="9"/>
      <c r="H295" s="9"/>
      <c r="I295" s="15"/>
      <c r="J295"/>
      <c r="K295" s="8"/>
      <c r="L295" s="9"/>
      <c r="M295" s="9"/>
      <c r="N295" s="12"/>
      <c r="O295" s="9"/>
      <c r="P295" s="9"/>
      <c r="Q295" s="15"/>
      <c r="R295"/>
      <c r="S295" s="8"/>
      <c r="T295" s="9"/>
      <c r="U295" s="9"/>
      <c r="V295" s="12"/>
      <c r="W295" s="9"/>
      <c r="X295" s="9"/>
      <c r="Y295" s="15"/>
    </row>
    <row r="296" spans="1:27" s="1" customFormat="1" ht="11.25" customHeight="1" x14ac:dyDescent="0.25">
      <c r="A296" s="3"/>
      <c r="B296" s="3" t="s">
        <v>224</v>
      </c>
      <c r="C296" s="8">
        <v>1</v>
      </c>
      <c r="D296" s="9">
        <f t="shared" si="313"/>
        <v>1</v>
      </c>
      <c r="E296" s="9"/>
      <c r="F296" s="12">
        <v>0</v>
      </c>
      <c r="G296" s="9">
        <f t="shared" si="314"/>
        <v>0</v>
      </c>
      <c r="H296" s="9"/>
      <c r="I296" s="15">
        <f t="shared" si="387"/>
        <v>1</v>
      </c>
      <c r="J296"/>
      <c r="K296" s="8"/>
      <c r="L296" s="9"/>
      <c r="M296" s="9"/>
      <c r="N296" s="12"/>
      <c r="O296" s="9"/>
      <c r="P296" s="9"/>
      <c r="Q296" s="15">
        <f t="shared" ref="Q296:Q298" si="405">SUM(K296,N296)</f>
        <v>0</v>
      </c>
      <c r="R296"/>
      <c r="S296" s="8">
        <f t="shared" si="383"/>
        <v>1</v>
      </c>
      <c r="T296" s="9">
        <f t="shared" ref="T296:T298" si="406">S296/Y296</f>
        <v>1</v>
      </c>
      <c r="U296" s="9"/>
      <c r="V296" s="12">
        <f t="shared" si="385"/>
        <v>0</v>
      </c>
      <c r="W296" s="9">
        <f t="shared" ref="W296:W298" si="407">V296/Y296</f>
        <v>0</v>
      </c>
      <c r="X296" s="9"/>
      <c r="Y296" s="15">
        <f t="shared" ref="Y296:Y298" si="408">SUM(S296,V296)</f>
        <v>1</v>
      </c>
    </row>
    <row r="297" spans="1:27" s="1" customFormat="1" ht="11.25" customHeight="1" x14ac:dyDescent="0.25">
      <c r="A297" s="3"/>
      <c r="B297" s="7" t="s">
        <v>134</v>
      </c>
      <c r="C297" s="8">
        <v>1</v>
      </c>
      <c r="D297" s="9">
        <f t="shared" si="313"/>
        <v>1</v>
      </c>
      <c r="E297" s="9"/>
      <c r="F297" s="12">
        <v>0</v>
      </c>
      <c r="G297" s="9">
        <f t="shared" si="314"/>
        <v>0</v>
      </c>
      <c r="H297" s="9"/>
      <c r="I297" s="15">
        <f t="shared" si="387"/>
        <v>1</v>
      </c>
      <c r="J297"/>
      <c r="K297" s="8"/>
      <c r="L297" s="9"/>
      <c r="M297" s="9"/>
      <c r="N297" s="12"/>
      <c r="O297" s="9"/>
      <c r="P297" s="9"/>
      <c r="Q297" s="15">
        <f t="shared" si="405"/>
        <v>0</v>
      </c>
      <c r="R297"/>
      <c r="S297" s="8">
        <f t="shared" si="383"/>
        <v>1</v>
      </c>
      <c r="T297" s="9">
        <f t="shared" si="406"/>
        <v>1</v>
      </c>
      <c r="U297" s="9"/>
      <c r="V297" s="12">
        <f t="shared" si="385"/>
        <v>0</v>
      </c>
      <c r="W297" s="9">
        <f t="shared" si="407"/>
        <v>0</v>
      </c>
      <c r="X297" s="9"/>
      <c r="Y297" s="15">
        <f t="shared" si="408"/>
        <v>1</v>
      </c>
      <c r="AA297"/>
    </row>
    <row r="298" spans="1:27" s="1" customFormat="1" ht="11.25" customHeight="1" x14ac:dyDescent="0.25">
      <c r="A298" s="3"/>
      <c r="B298" s="7" t="s">
        <v>135</v>
      </c>
      <c r="C298" s="8">
        <v>41</v>
      </c>
      <c r="D298" s="9">
        <f t="shared" si="313"/>
        <v>0.91111111111111109</v>
      </c>
      <c r="E298" s="9"/>
      <c r="F298" s="12">
        <v>4</v>
      </c>
      <c r="G298" s="9">
        <f t="shared" si="314"/>
        <v>8.8888888888888892E-2</v>
      </c>
      <c r="H298" s="9"/>
      <c r="I298" s="15">
        <f t="shared" si="387"/>
        <v>45</v>
      </c>
      <c r="J298"/>
      <c r="K298" s="8"/>
      <c r="L298" s="9"/>
      <c r="M298" s="9"/>
      <c r="N298" s="12"/>
      <c r="O298" s="9"/>
      <c r="P298" s="9"/>
      <c r="Q298" s="15">
        <f t="shared" si="405"/>
        <v>0</v>
      </c>
      <c r="R298"/>
      <c r="S298" s="8">
        <f t="shared" si="383"/>
        <v>41</v>
      </c>
      <c r="T298" s="9">
        <f t="shared" si="406"/>
        <v>0.91111111111111109</v>
      </c>
      <c r="U298" s="9"/>
      <c r="V298" s="12">
        <f t="shared" si="385"/>
        <v>4</v>
      </c>
      <c r="W298" s="9">
        <f t="shared" si="407"/>
        <v>8.8888888888888892E-2</v>
      </c>
      <c r="X298" s="9"/>
      <c r="Y298" s="15">
        <f t="shared" si="408"/>
        <v>45</v>
      </c>
      <c r="AA298"/>
    </row>
    <row r="299" spans="1:27" s="1" customFormat="1" ht="8.15" customHeight="1" x14ac:dyDescent="0.25">
      <c r="A299" s="3"/>
      <c r="B299" s="3"/>
      <c r="C299" s="8"/>
      <c r="D299" s="9"/>
      <c r="E299" s="9"/>
      <c r="F299" s="12"/>
      <c r="G299" s="9"/>
      <c r="H299" s="9"/>
      <c r="I299" s="15"/>
      <c r="J299"/>
      <c r="K299" s="8"/>
      <c r="L299" s="9"/>
      <c r="M299" s="9"/>
      <c r="N299" s="12"/>
      <c r="O299" s="9"/>
      <c r="P299" s="9"/>
      <c r="Q299" s="15"/>
      <c r="R299"/>
      <c r="S299" s="8"/>
      <c r="T299" s="9"/>
      <c r="U299" s="9"/>
      <c r="V299" s="12"/>
      <c r="W299" s="9"/>
      <c r="X299" s="9"/>
      <c r="Y299" s="15"/>
      <c r="AA299"/>
    </row>
    <row r="300" spans="1:27" s="2" customFormat="1" ht="11.25" customHeight="1" x14ac:dyDescent="0.25">
      <c r="A300" s="4"/>
      <c r="B300" s="5" t="s">
        <v>24</v>
      </c>
      <c r="C300" s="23">
        <f>SUM(C286:C298)</f>
        <v>98</v>
      </c>
      <c r="D300" s="9">
        <f t="shared" si="313"/>
        <v>0.92452830188679247</v>
      </c>
      <c r="E300" s="9"/>
      <c r="F300" s="23">
        <f>SUM(F286:F298)</f>
        <v>8</v>
      </c>
      <c r="G300" s="9">
        <f t="shared" si="314"/>
        <v>7.5471698113207544E-2</v>
      </c>
      <c r="H300" s="9"/>
      <c r="I300" s="16">
        <f t="shared" si="387"/>
        <v>106</v>
      </c>
      <c r="J300"/>
      <c r="K300" s="23"/>
      <c r="L300" s="9"/>
      <c r="M300" s="9"/>
      <c r="N300" s="23"/>
      <c r="O300" s="9"/>
      <c r="P300" s="9"/>
      <c r="Q300" s="16">
        <f t="shared" ref="Q300" si="409">SUM(K300,N300)</f>
        <v>0</v>
      </c>
      <c r="R300"/>
      <c r="S300" s="23">
        <f t="shared" si="383"/>
        <v>98</v>
      </c>
      <c r="T300" s="9">
        <f t="shared" ref="T300" si="410">S300/Y300</f>
        <v>0.92452830188679247</v>
      </c>
      <c r="U300" s="9"/>
      <c r="V300" s="13">
        <f t="shared" si="385"/>
        <v>8</v>
      </c>
      <c r="W300" s="9">
        <f t="shared" ref="W300" si="411">V300/Y300</f>
        <v>7.5471698113207544E-2</v>
      </c>
      <c r="X300" s="9"/>
      <c r="Y300" s="16">
        <f t="shared" ref="Y300" si="412">SUM(S300,V300)</f>
        <v>106</v>
      </c>
    </row>
    <row r="301" spans="1:27" s="2" customFormat="1" ht="10" customHeight="1" x14ac:dyDescent="0.25">
      <c r="A301" s="4"/>
      <c r="B301" s="5"/>
      <c r="C301" s="23"/>
      <c r="D301" s="9"/>
      <c r="E301" s="9"/>
      <c r="F301" s="23"/>
      <c r="G301" s="9"/>
      <c r="H301" s="9"/>
      <c r="I301" s="16"/>
      <c r="J301"/>
      <c r="K301" s="23"/>
      <c r="L301" s="9"/>
      <c r="M301" s="9"/>
      <c r="N301" s="23"/>
      <c r="O301" s="9"/>
      <c r="P301" s="9"/>
      <c r="Q301" s="16"/>
      <c r="R301"/>
      <c r="S301" s="23"/>
      <c r="T301" s="9"/>
      <c r="U301" s="9"/>
      <c r="V301" s="13"/>
      <c r="W301" s="9"/>
      <c r="X301" s="9"/>
      <c r="Y301" s="16"/>
    </row>
    <row r="302" spans="1:27" s="1" customFormat="1" ht="11.25" customHeight="1" x14ac:dyDescent="0.25">
      <c r="A302" s="4" t="s">
        <v>205</v>
      </c>
      <c r="B302" s="3"/>
      <c r="C302" s="8"/>
      <c r="D302" s="9"/>
      <c r="E302" s="9"/>
      <c r="F302" s="12"/>
      <c r="G302" s="9"/>
      <c r="H302" s="9"/>
      <c r="I302" s="15"/>
      <c r="J302"/>
      <c r="K302" s="8"/>
      <c r="L302" s="9"/>
      <c r="M302" s="9"/>
      <c r="N302" s="12"/>
      <c r="O302" s="9"/>
      <c r="P302" s="9"/>
      <c r="Q302" s="15"/>
      <c r="R302"/>
      <c r="S302" s="8"/>
      <c r="T302" s="9"/>
      <c r="U302" s="9"/>
      <c r="V302" s="12"/>
      <c r="W302" s="9"/>
      <c r="X302" s="9"/>
      <c r="Y302" s="15"/>
    </row>
    <row r="303" spans="1:27" s="1" customFormat="1" ht="11.25" customHeight="1" x14ac:dyDescent="0.25">
      <c r="A303" s="4"/>
      <c r="B303" s="3" t="s">
        <v>179</v>
      </c>
      <c r="C303" s="8"/>
      <c r="D303" s="9"/>
      <c r="E303" s="9"/>
      <c r="F303" s="12"/>
      <c r="G303" s="9"/>
      <c r="H303" s="9"/>
      <c r="I303" s="15"/>
      <c r="J303"/>
      <c r="K303" s="8"/>
      <c r="L303" s="9"/>
      <c r="M303" s="9"/>
      <c r="N303" s="12"/>
      <c r="O303" s="9"/>
      <c r="P303" s="9"/>
      <c r="Q303" s="15"/>
      <c r="R303"/>
      <c r="S303" s="8"/>
      <c r="T303" s="9"/>
      <c r="U303" s="9"/>
      <c r="V303" s="12"/>
      <c r="W303" s="9"/>
      <c r="X303" s="9"/>
      <c r="Y303" s="15"/>
    </row>
    <row r="304" spans="1:27" s="1" customFormat="1" ht="11.25" customHeight="1" x14ac:dyDescent="0.25">
      <c r="A304" s="3"/>
      <c r="B304" s="7" t="s">
        <v>136</v>
      </c>
      <c r="C304" s="8">
        <v>10</v>
      </c>
      <c r="D304" s="9">
        <f t="shared" ref="D304:D361" si="413">C304/I304</f>
        <v>0.66666666666666663</v>
      </c>
      <c r="E304" s="9"/>
      <c r="F304" s="12">
        <v>5</v>
      </c>
      <c r="G304" s="9">
        <f t="shared" ref="G304:G361" si="414">F304/I304</f>
        <v>0.33333333333333331</v>
      </c>
      <c r="H304" s="9"/>
      <c r="I304" s="15">
        <f t="shared" si="387"/>
        <v>15</v>
      </c>
      <c r="J304"/>
      <c r="K304" s="8"/>
      <c r="L304" s="9"/>
      <c r="M304" s="9"/>
      <c r="N304" s="12"/>
      <c r="O304" s="9"/>
      <c r="P304" s="9"/>
      <c r="Q304" s="15">
        <f t="shared" ref="Q304:Q308" si="415">SUM(K304,N304)</f>
        <v>0</v>
      </c>
      <c r="R304"/>
      <c r="S304" s="8">
        <f t="shared" ref="S304:S311" si="416">C304+K304</f>
        <v>10</v>
      </c>
      <c r="T304" s="9">
        <f t="shared" ref="T304:T308" si="417">S304/Y304</f>
        <v>0.66666666666666663</v>
      </c>
      <c r="U304" s="9"/>
      <c r="V304" s="12">
        <f t="shared" ref="V304:V311" si="418">F304+N304</f>
        <v>5</v>
      </c>
      <c r="W304" s="9">
        <f t="shared" ref="W304:W308" si="419">V304/Y304</f>
        <v>0.33333333333333331</v>
      </c>
      <c r="X304" s="9"/>
      <c r="Y304" s="15">
        <f t="shared" ref="Y304:Y308" si="420">SUM(S304,V304)</f>
        <v>15</v>
      </c>
    </row>
    <row r="305" spans="1:25" s="1" customFormat="1" ht="11.25" customHeight="1" x14ac:dyDescent="0.25">
      <c r="A305" s="3"/>
      <c r="B305" s="3" t="s">
        <v>189</v>
      </c>
      <c r="C305" s="8">
        <v>32</v>
      </c>
      <c r="D305" s="9">
        <f t="shared" si="413"/>
        <v>0.61538461538461542</v>
      </c>
      <c r="E305" s="9"/>
      <c r="F305" s="12">
        <v>20</v>
      </c>
      <c r="G305" s="9">
        <f t="shared" si="414"/>
        <v>0.38461538461538464</v>
      </c>
      <c r="H305" s="9"/>
      <c r="I305" s="15">
        <f t="shared" si="387"/>
        <v>52</v>
      </c>
      <c r="J305"/>
      <c r="K305" s="8"/>
      <c r="L305" s="9"/>
      <c r="M305" s="9"/>
      <c r="N305" s="12"/>
      <c r="O305" s="9"/>
      <c r="P305" s="9"/>
      <c r="Q305" s="15">
        <f t="shared" si="415"/>
        <v>0</v>
      </c>
      <c r="R305"/>
      <c r="S305" s="8">
        <f t="shared" si="416"/>
        <v>32</v>
      </c>
      <c r="T305" s="9">
        <f t="shared" si="417"/>
        <v>0.61538461538461542</v>
      </c>
      <c r="U305" s="9"/>
      <c r="V305" s="12">
        <f t="shared" si="418"/>
        <v>20</v>
      </c>
      <c r="W305" s="9">
        <f t="shared" si="419"/>
        <v>0.38461538461538464</v>
      </c>
      <c r="X305" s="9"/>
      <c r="Y305" s="15">
        <f t="shared" si="420"/>
        <v>52</v>
      </c>
    </row>
    <row r="306" spans="1:25" s="1" customFormat="1" ht="11.25" customHeight="1" x14ac:dyDescent="0.25">
      <c r="A306" s="3"/>
      <c r="B306" s="3" t="s">
        <v>261</v>
      </c>
      <c r="C306" s="8">
        <v>2</v>
      </c>
      <c r="D306" s="9">
        <f t="shared" si="413"/>
        <v>1</v>
      </c>
      <c r="E306" s="9"/>
      <c r="F306" s="12">
        <v>0</v>
      </c>
      <c r="G306" s="9">
        <f t="shared" si="414"/>
        <v>0</v>
      </c>
      <c r="H306" s="9"/>
      <c r="I306" s="15">
        <f t="shared" si="387"/>
        <v>2</v>
      </c>
      <c r="J306"/>
      <c r="K306" s="8"/>
      <c r="L306" s="9"/>
      <c r="M306" s="9"/>
      <c r="N306" s="12"/>
      <c r="O306" s="9"/>
      <c r="P306" s="9"/>
      <c r="Q306" s="15">
        <f t="shared" si="415"/>
        <v>0</v>
      </c>
      <c r="R306"/>
      <c r="S306" s="8">
        <f t="shared" si="416"/>
        <v>2</v>
      </c>
      <c r="T306" s="9">
        <f t="shared" si="417"/>
        <v>1</v>
      </c>
      <c r="U306" s="9"/>
      <c r="V306" s="12">
        <f t="shared" si="418"/>
        <v>0</v>
      </c>
      <c r="W306" s="9">
        <f t="shared" si="419"/>
        <v>0</v>
      </c>
      <c r="X306" s="9"/>
      <c r="Y306" s="15">
        <f t="shared" si="420"/>
        <v>2</v>
      </c>
    </row>
    <row r="307" spans="1:25" s="1" customFormat="1" ht="11.25" customHeight="1" x14ac:dyDescent="0.25">
      <c r="A307" s="3"/>
      <c r="B307" s="3" t="s">
        <v>280</v>
      </c>
      <c r="C307" s="8">
        <v>19</v>
      </c>
      <c r="D307" s="9">
        <f t="shared" si="413"/>
        <v>0.44186046511627908</v>
      </c>
      <c r="E307" s="9"/>
      <c r="F307" s="12">
        <v>24</v>
      </c>
      <c r="G307" s="9">
        <f t="shared" si="414"/>
        <v>0.55813953488372092</v>
      </c>
      <c r="H307" s="9"/>
      <c r="I307" s="15">
        <f t="shared" si="387"/>
        <v>43</v>
      </c>
      <c r="J307"/>
      <c r="K307" s="8"/>
      <c r="L307" s="9"/>
      <c r="M307" s="9"/>
      <c r="N307" s="12"/>
      <c r="O307" s="9"/>
      <c r="P307" s="9"/>
      <c r="Q307" s="15">
        <f t="shared" si="415"/>
        <v>0</v>
      </c>
      <c r="R307"/>
      <c r="S307" s="8">
        <f t="shared" si="416"/>
        <v>19</v>
      </c>
      <c r="T307" s="9">
        <f t="shared" si="417"/>
        <v>0.44186046511627908</v>
      </c>
      <c r="U307" s="9"/>
      <c r="V307" s="12">
        <f t="shared" si="418"/>
        <v>24</v>
      </c>
      <c r="W307" s="9">
        <f t="shared" si="419"/>
        <v>0.55813953488372092</v>
      </c>
      <c r="X307" s="9"/>
      <c r="Y307" s="15">
        <f t="shared" si="420"/>
        <v>43</v>
      </c>
    </row>
    <row r="308" spans="1:25" s="1" customFormat="1" ht="11.25" customHeight="1" x14ac:dyDescent="0.25">
      <c r="A308" s="3"/>
      <c r="B308" s="3" t="s">
        <v>206</v>
      </c>
      <c r="C308" s="8">
        <v>22</v>
      </c>
      <c r="D308" s="9">
        <f t="shared" si="413"/>
        <v>0.75862068965517238</v>
      </c>
      <c r="E308" s="9"/>
      <c r="F308" s="12">
        <v>7</v>
      </c>
      <c r="G308" s="9">
        <f t="shared" si="414"/>
        <v>0.2413793103448276</v>
      </c>
      <c r="H308" s="9"/>
      <c r="I308" s="15">
        <f t="shared" si="387"/>
        <v>29</v>
      </c>
      <c r="J308"/>
      <c r="K308" s="8"/>
      <c r="L308" s="9"/>
      <c r="M308" s="9"/>
      <c r="N308" s="12"/>
      <c r="O308" s="9"/>
      <c r="P308" s="9"/>
      <c r="Q308" s="15">
        <f t="shared" si="415"/>
        <v>0</v>
      </c>
      <c r="R308"/>
      <c r="S308" s="8">
        <f t="shared" si="416"/>
        <v>22</v>
      </c>
      <c r="T308" s="9">
        <f t="shared" si="417"/>
        <v>0.75862068965517238</v>
      </c>
      <c r="U308" s="9"/>
      <c r="V308" s="12">
        <f t="shared" si="418"/>
        <v>7</v>
      </c>
      <c r="W308" s="9">
        <f t="shared" si="419"/>
        <v>0.2413793103448276</v>
      </c>
      <c r="X308" s="9"/>
      <c r="Y308" s="15">
        <f t="shared" si="420"/>
        <v>29</v>
      </c>
    </row>
    <row r="309" spans="1:25" s="1" customFormat="1" ht="10" customHeight="1" x14ac:dyDescent="0.25">
      <c r="A309" s="3"/>
      <c r="B309" s="3"/>
      <c r="C309" s="8"/>
      <c r="D309" s="9"/>
      <c r="E309" s="9"/>
      <c r="F309" s="12"/>
      <c r="G309" s="9"/>
      <c r="H309" s="9"/>
      <c r="I309" s="15"/>
      <c r="J309"/>
      <c r="K309" s="8"/>
      <c r="L309" s="9"/>
      <c r="M309" s="9"/>
      <c r="N309" s="12"/>
      <c r="O309" s="9"/>
      <c r="P309" s="9"/>
      <c r="Q309" s="15"/>
      <c r="R309"/>
      <c r="S309" s="8"/>
      <c r="T309" s="9"/>
      <c r="U309" s="9"/>
      <c r="V309" s="12"/>
      <c r="W309" s="9"/>
      <c r="X309" s="9"/>
      <c r="Y309" s="15"/>
    </row>
    <row r="310" spans="1:25" s="1" customFormat="1" ht="10" customHeight="1" x14ac:dyDescent="0.25">
      <c r="A310" s="4" t="s">
        <v>278</v>
      </c>
      <c r="B310" s="3"/>
      <c r="C310" s="8"/>
      <c r="D310" s="9"/>
      <c r="E310" s="9"/>
      <c r="F310" s="12"/>
      <c r="G310" s="9"/>
      <c r="H310" s="9"/>
      <c r="I310" s="15"/>
      <c r="J310"/>
      <c r="K310" s="8"/>
      <c r="L310" s="9"/>
      <c r="M310" s="9"/>
      <c r="N310" s="12"/>
      <c r="O310" s="9"/>
      <c r="P310" s="9"/>
      <c r="Q310" s="15"/>
      <c r="R310"/>
      <c r="S310" s="8"/>
      <c r="T310" s="9"/>
      <c r="U310" s="9"/>
      <c r="V310" s="12"/>
      <c r="W310" s="9"/>
      <c r="X310" s="9"/>
      <c r="Y310" s="15"/>
    </row>
    <row r="311" spans="1:25" s="2" customFormat="1" ht="11.25" customHeight="1" x14ac:dyDescent="0.25">
      <c r="A311" s="4"/>
      <c r="B311" s="5" t="s">
        <v>24</v>
      </c>
      <c r="C311" s="23">
        <f>SUM(C304:C309)</f>
        <v>85</v>
      </c>
      <c r="D311" s="9">
        <f t="shared" si="413"/>
        <v>0.6028368794326241</v>
      </c>
      <c r="E311" s="9"/>
      <c r="F311" s="13">
        <f>SUM(F304:F309)</f>
        <v>56</v>
      </c>
      <c r="G311" s="9">
        <f t="shared" si="414"/>
        <v>0.3971631205673759</v>
      </c>
      <c r="H311" s="9"/>
      <c r="I311" s="16">
        <f t="shared" si="387"/>
        <v>141</v>
      </c>
      <c r="J311"/>
      <c r="K311" s="23"/>
      <c r="L311" s="9"/>
      <c r="M311" s="9"/>
      <c r="N311" s="13"/>
      <c r="O311" s="9"/>
      <c r="P311" s="9"/>
      <c r="Q311" s="16">
        <f t="shared" ref="Q311" si="421">SUM(K311,N311)</f>
        <v>0</v>
      </c>
      <c r="R311"/>
      <c r="S311" s="23">
        <f t="shared" si="416"/>
        <v>85</v>
      </c>
      <c r="T311" s="9">
        <f t="shared" ref="T311" si="422">S311/Y311</f>
        <v>0.6028368794326241</v>
      </c>
      <c r="U311" s="9"/>
      <c r="V311" s="13">
        <f t="shared" si="418"/>
        <v>56</v>
      </c>
      <c r="W311" s="9">
        <f t="shared" ref="W311" si="423">V311/Y311</f>
        <v>0.3971631205673759</v>
      </c>
      <c r="X311" s="9"/>
      <c r="Y311" s="16">
        <f t="shared" ref="Y311" si="424">SUM(S311,V311)</f>
        <v>141</v>
      </c>
    </row>
    <row r="312" spans="1:25" s="2" customFormat="1" ht="9" customHeight="1" x14ac:dyDescent="0.25">
      <c r="A312" s="4"/>
      <c r="B312" s="5"/>
      <c r="C312" s="23"/>
      <c r="D312" s="9"/>
      <c r="E312" s="9"/>
      <c r="F312" s="13"/>
      <c r="G312" s="9"/>
      <c r="H312" s="9"/>
      <c r="I312" s="16"/>
      <c r="J312"/>
      <c r="K312" s="23"/>
      <c r="L312" s="9"/>
      <c r="M312" s="9"/>
      <c r="N312" s="13"/>
      <c r="O312" s="9"/>
      <c r="P312" s="9"/>
      <c r="Q312" s="16"/>
      <c r="R312"/>
      <c r="S312" s="23"/>
      <c r="T312" s="9"/>
      <c r="U312" s="9"/>
      <c r="V312" s="13"/>
      <c r="W312" s="9"/>
      <c r="X312" s="9"/>
      <c r="Y312" s="16"/>
    </row>
    <row r="313" spans="1:25" s="1" customFormat="1" ht="11.25" customHeight="1" x14ac:dyDescent="0.25">
      <c r="A313" s="4" t="s">
        <v>14</v>
      </c>
      <c r="B313" s="3"/>
      <c r="C313" s="8"/>
      <c r="D313" s="9"/>
      <c r="E313" s="9"/>
      <c r="F313" s="12"/>
      <c r="G313" s="9"/>
      <c r="H313" s="9"/>
      <c r="I313" s="15"/>
      <c r="J313"/>
      <c r="K313" s="8"/>
      <c r="L313" s="9"/>
      <c r="M313" s="9"/>
      <c r="N313" s="12"/>
      <c r="O313" s="9"/>
      <c r="P313" s="9"/>
      <c r="Q313" s="15"/>
      <c r="R313"/>
      <c r="S313" s="8"/>
      <c r="T313" s="9"/>
      <c r="U313" s="9"/>
      <c r="V313" s="12"/>
      <c r="W313" s="9"/>
      <c r="X313" s="9"/>
      <c r="Y313" s="15"/>
    </row>
    <row r="314" spans="1:25" s="1" customFormat="1" ht="11.25" customHeight="1" x14ac:dyDescent="0.25">
      <c r="A314" s="4"/>
      <c r="B314" s="3" t="s">
        <v>210</v>
      </c>
      <c r="C314" s="8">
        <v>34</v>
      </c>
      <c r="D314" s="9">
        <f t="shared" si="413"/>
        <v>0.40476190476190477</v>
      </c>
      <c r="E314" s="9"/>
      <c r="F314" s="12">
        <v>50</v>
      </c>
      <c r="G314" s="9">
        <f t="shared" si="414"/>
        <v>0.59523809523809523</v>
      </c>
      <c r="H314" s="9"/>
      <c r="I314" s="15">
        <f t="shared" si="387"/>
        <v>84</v>
      </c>
      <c r="J314"/>
      <c r="K314" s="8"/>
      <c r="L314" s="9"/>
      <c r="M314" s="9"/>
      <c r="N314" s="12"/>
      <c r="O314" s="9"/>
      <c r="P314" s="9"/>
      <c r="Q314" s="15">
        <f t="shared" ref="Q314:Q316" si="425">SUM(K314,N314)</f>
        <v>0</v>
      </c>
      <c r="R314"/>
      <c r="S314" s="8">
        <f t="shared" ref="S314:S319" si="426">C314+K314</f>
        <v>34</v>
      </c>
      <c r="T314" s="9">
        <f t="shared" ref="T314:T316" si="427">S314/Y314</f>
        <v>0.40476190476190477</v>
      </c>
      <c r="U314" s="9"/>
      <c r="V314" s="12">
        <f t="shared" ref="V314:V319" si="428">F314+N314</f>
        <v>50</v>
      </c>
      <c r="W314" s="9">
        <f t="shared" ref="W314:W316" si="429">V314/Y314</f>
        <v>0.59523809523809523</v>
      </c>
      <c r="X314" s="9"/>
      <c r="Y314" s="15">
        <f t="shared" ref="Y314:Y316" si="430">SUM(S314,V314)</f>
        <v>84</v>
      </c>
    </row>
    <row r="315" spans="1:25" s="1" customFormat="1" ht="11.25" customHeight="1" x14ac:dyDescent="0.25">
      <c r="A315" s="4"/>
      <c r="B315" s="3" t="s">
        <v>279</v>
      </c>
      <c r="C315" s="8">
        <v>0</v>
      </c>
      <c r="D315" s="9">
        <f>C315/I315</f>
        <v>0</v>
      </c>
      <c r="E315" s="9"/>
      <c r="F315" s="12">
        <v>3</v>
      </c>
      <c r="G315" s="9">
        <f>F315/I315</f>
        <v>1</v>
      </c>
      <c r="H315" s="9"/>
      <c r="I315" s="15">
        <f>SUM(C315,F315)</f>
        <v>3</v>
      </c>
      <c r="J315"/>
      <c r="K315" s="8"/>
      <c r="L315" s="9"/>
      <c r="M315" s="9"/>
      <c r="N315" s="12"/>
      <c r="O315" s="9"/>
      <c r="P315" s="9"/>
      <c r="Q315" s="15">
        <f>SUM(K315,N315)</f>
        <v>0</v>
      </c>
      <c r="R315"/>
      <c r="S315" s="8">
        <f>C315+K315</f>
        <v>0</v>
      </c>
      <c r="T315" s="9">
        <f>S315/Y315</f>
        <v>0</v>
      </c>
      <c r="U315" s="9"/>
      <c r="V315" s="12">
        <f>F315+N315</f>
        <v>3</v>
      </c>
      <c r="W315" s="9">
        <f>V315/Y315</f>
        <v>1</v>
      </c>
      <c r="X315" s="9"/>
      <c r="Y315" s="15">
        <f>SUM(S315,V315)</f>
        <v>3</v>
      </c>
    </row>
    <row r="316" spans="1:25" s="1" customFormat="1" ht="11.25" customHeight="1" x14ac:dyDescent="0.25">
      <c r="A316" s="3"/>
      <c r="B316" s="3" t="s">
        <v>211</v>
      </c>
      <c r="C316" s="8">
        <v>2</v>
      </c>
      <c r="D316" s="9">
        <f t="shared" si="413"/>
        <v>0.25</v>
      </c>
      <c r="E316" s="9"/>
      <c r="F316" s="12">
        <v>6</v>
      </c>
      <c r="G316" s="9">
        <f t="shared" si="414"/>
        <v>0.75</v>
      </c>
      <c r="H316" s="9"/>
      <c r="I316" s="15">
        <f t="shared" si="387"/>
        <v>8</v>
      </c>
      <c r="J316"/>
      <c r="K316" s="8"/>
      <c r="L316" s="9"/>
      <c r="M316" s="9"/>
      <c r="N316" s="12"/>
      <c r="O316" s="9"/>
      <c r="P316" s="9"/>
      <c r="Q316" s="15">
        <f t="shared" si="425"/>
        <v>0</v>
      </c>
      <c r="R316"/>
      <c r="S316" s="8">
        <f t="shared" si="426"/>
        <v>2</v>
      </c>
      <c r="T316" s="9">
        <f t="shared" si="427"/>
        <v>0.25</v>
      </c>
      <c r="U316" s="9"/>
      <c r="V316" s="12">
        <f t="shared" si="428"/>
        <v>6</v>
      </c>
      <c r="W316" s="9">
        <f t="shared" si="429"/>
        <v>0.75</v>
      </c>
      <c r="X316" s="9"/>
      <c r="Y316" s="15">
        <f t="shared" si="430"/>
        <v>8</v>
      </c>
    </row>
    <row r="317" spans="1:25" s="1" customFormat="1" ht="11.25" customHeight="1" x14ac:dyDescent="0.25">
      <c r="A317" s="4"/>
      <c r="B317" s="3" t="s">
        <v>244</v>
      </c>
      <c r="C317" s="8">
        <v>0</v>
      </c>
      <c r="D317" s="9">
        <f>C317/I317</f>
        <v>0</v>
      </c>
      <c r="E317" s="9"/>
      <c r="F317" s="12">
        <v>1</v>
      </c>
      <c r="G317" s="9">
        <f>F317/I317</f>
        <v>1</v>
      </c>
      <c r="H317" s="9"/>
      <c r="I317" s="15">
        <f>SUM(C317,F317)</f>
        <v>1</v>
      </c>
      <c r="J317"/>
      <c r="K317" s="8"/>
      <c r="L317" s="9"/>
      <c r="M317" s="9"/>
      <c r="N317" s="12"/>
      <c r="O317" s="9"/>
      <c r="P317" s="9"/>
      <c r="Q317" s="15">
        <f>SUM(K317,N317)</f>
        <v>0</v>
      </c>
      <c r="R317"/>
      <c r="S317" s="8">
        <f>C317+K317</f>
        <v>0</v>
      </c>
      <c r="T317" s="9">
        <f>S317/Y317</f>
        <v>0</v>
      </c>
      <c r="U317" s="9"/>
      <c r="V317" s="12">
        <f>F317+N317</f>
        <v>1</v>
      </c>
      <c r="W317" s="9">
        <f>V317/Y317</f>
        <v>1</v>
      </c>
      <c r="X317" s="9"/>
      <c r="Y317" s="15">
        <f>SUM(S317,V317)</f>
        <v>1</v>
      </c>
    </row>
    <row r="318" spans="1:25" s="1" customFormat="1" ht="9" customHeight="1" x14ac:dyDescent="0.25">
      <c r="A318" s="3"/>
      <c r="B318" s="3"/>
      <c r="C318" s="8"/>
      <c r="D318" s="9"/>
      <c r="E318" s="9"/>
      <c r="F318" s="12"/>
      <c r="G318" s="9"/>
      <c r="H318" s="9"/>
      <c r="I318" s="15"/>
      <c r="J318"/>
      <c r="K318" s="8"/>
      <c r="L318" s="9"/>
      <c r="M318" s="9"/>
      <c r="N318" s="12"/>
      <c r="O318" s="9"/>
      <c r="P318" s="9"/>
      <c r="Q318" s="15"/>
      <c r="R318"/>
      <c r="S318" s="8"/>
      <c r="T318" s="9"/>
      <c r="U318" s="9"/>
      <c r="V318" s="12"/>
      <c r="W318" s="9"/>
      <c r="X318" s="9"/>
      <c r="Y318" s="15"/>
    </row>
    <row r="319" spans="1:25" s="2" customFormat="1" ht="11.25" customHeight="1" x14ac:dyDescent="0.25">
      <c r="A319" s="4"/>
      <c r="B319" s="5" t="s">
        <v>24</v>
      </c>
      <c r="C319" s="23">
        <f>SUM(C314:C318)</f>
        <v>36</v>
      </c>
      <c r="D319" s="9">
        <f t="shared" si="413"/>
        <v>0.375</v>
      </c>
      <c r="E319" s="9"/>
      <c r="F319" s="13">
        <f>SUM(F314:F318)</f>
        <v>60</v>
      </c>
      <c r="G319" s="9">
        <f t="shared" si="414"/>
        <v>0.625</v>
      </c>
      <c r="H319" s="9"/>
      <c r="I319" s="16">
        <f t="shared" si="387"/>
        <v>96</v>
      </c>
      <c r="J319"/>
      <c r="K319" s="23"/>
      <c r="L319" s="9"/>
      <c r="M319" s="9"/>
      <c r="N319" s="13"/>
      <c r="O319" s="9"/>
      <c r="P319" s="9"/>
      <c r="Q319" s="16">
        <f t="shared" ref="Q319" si="431">SUM(K319,N319)</f>
        <v>0</v>
      </c>
      <c r="R319"/>
      <c r="S319" s="23">
        <f t="shared" si="426"/>
        <v>36</v>
      </c>
      <c r="T319" s="9">
        <f t="shared" ref="T319" si="432">S319/Y319</f>
        <v>0.375</v>
      </c>
      <c r="U319" s="9"/>
      <c r="V319" s="13">
        <f t="shared" si="428"/>
        <v>60</v>
      </c>
      <c r="W319" s="9">
        <f t="shared" ref="W319" si="433">V319/Y319</f>
        <v>0.625</v>
      </c>
      <c r="X319" s="9"/>
      <c r="Y319" s="16">
        <f t="shared" ref="Y319" si="434">SUM(S319,V319)</f>
        <v>96</v>
      </c>
    </row>
    <row r="320" spans="1:25" s="2" customFormat="1" ht="9" customHeight="1" x14ac:dyDescent="0.25">
      <c r="A320" s="4"/>
      <c r="B320" s="5"/>
      <c r="C320" s="23"/>
      <c r="D320" s="9"/>
      <c r="E320" s="9"/>
      <c r="F320" s="13"/>
      <c r="G320" s="9"/>
      <c r="H320" s="9"/>
      <c r="I320" s="16"/>
      <c r="J320"/>
      <c r="K320" s="23"/>
      <c r="L320" s="9"/>
      <c r="M320" s="9"/>
      <c r="N320" s="13"/>
      <c r="O320" s="9"/>
      <c r="P320" s="9"/>
      <c r="Q320" s="16"/>
      <c r="R320"/>
      <c r="S320" s="23"/>
      <c r="T320" s="9"/>
      <c r="U320" s="9"/>
      <c r="V320" s="13"/>
      <c r="W320" s="9"/>
      <c r="X320" s="9"/>
      <c r="Y320" s="16"/>
    </row>
    <row r="321" spans="1:25" s="1" customFormat="1" ht="11.25" customHeight="1" x14ac:dyDescent="0.25">
      <c r="A321" s="4" t="s">
        <v>22</v>
      </c>
      <c r="B321" s="3"/>
      <c r="C321" s="8"/>
      <c r="D321" s="9"/>
      <c r="E321" s="9"/>
      <c r="F321" s="12"/>
      <c r="G321" s="9"/>
      <c r="H321" s="9"/>
      <c r="I321" s="15"/>
      <c r="J321"/>
      <c r="K321" s="8"/>
      <c r="L321" s="9"/>
      <c r="M321" s="9"/>
      <c r="N321" s="12"/>
      <c r="O321" s="9"/>
      <c r="P321" s="9"/>
      <c r="Q321" s="15"/>
      <c r="R321"/>
      <c r="S321" s="8"/>
      <c r="T321" s="9"/>
      <c r="U321" s="9"/>
      <c r="V321" s="12"/>
      <c r="W321" s="9"/>
      <c r="X321" s="9"/>
      <c r="Y321" s="15"/>
    </row>
    <row r="322" spans="1:25" s="1" customFormat="1" ht="11.25" customHeight="1" x14ac:dyDescent="0.25">
      <c r="A322" s="3"/>
      <c r="B322" s="3" t="s">
        <v>259</v>
      </c>
      <c r="C322" s="8">
        <v>33</v>
      </c>
      <c r="D322" s="9">
        <f t="shared" ref="D322" si="435">C322/I322</f>
        <v>0.66</v>
      </c>
      <c r="E322" s="9"/>
      <c r="F322" s="12">
        <v>17</v>
      </c>
      <c r="G322" s="9">
        <f t="shared" ref="G322" si="436">F322/I322</f>
        <v>0.34</v>
      </c>
      <c r="H322" s="9"/>
      <c r="I322" s="15">
        <f>SUM(C322,F322)</f>
        <v>50</v>
      </c>
      <c r="J322"/>
      <c r="K322" s="8"/>
      <c r="L322" s="9"/>
      <c r="M322" s="9"/>
      <c r="N322" s="12"/>
      <c r="O322" s="9"/>
      <c r="P322" s="9"/>
      <c r="Q322" s="15">
        <f>SUM(K322,N322)</f>
        <v>0</v>
      </c>
      <c r="R322"/>
      <c r="S322" s="8">
        <f t="shared" ref="S322" si="437">C322+K322</f>
        <v>33</v>
      </c>
      <c r="T322" s="9">
        <f t="shared" ref="T322" si="438">S322/Y322</f>
        <v>0.66</v>
      </c>
      <c r="U322" s="9"/>
      <c r="V322" s="12">
        <f t="shared" ref="V322" si="439">F322+N322</f>
        <v>17</v>
      </c>
      <c r="W322" s="9">
        <f t="shared" ref="W322" si="440">V322/Y322</f>
        <v>0.34</v>
      </c>
      <c r="X322" s="9"/>
      <c r="Y322" s="15">
        <f>SUM(S322,V322)</f>
        <v>50</v>
      </c>
    </row>
    <row r="323" spans="1:25" s="1" customFormat="1" ht="11.25" customHeight="1" x14ac:dyDescent="0.25">
      <c r="A323" s="3"/>
      <c r="B323" s="3" t="s">
        <v>137</v>
      </c>
      <c r="C323" s="8">
        <v>10</v>
      </c>
      <c r="D323" s="9">
        <f t="shared" si="413"/>
        <v>0.66666666666666663</v>
      </c>
      <c r="E323" s="9"/>
      <c r="F323" s="12">
        <v>5</v>
      </c>
      <c r="G323" s="9">
        <f t="shared" si="414"/>
        <v>0.33333333333333331</v>
      </c>
      <c r="H323" s="9"/>
      <c r="I323" s="15">
        <f>SUM(C323,F323)</f>
        <v>15</v>
      </c>
      <c r="J323"/>
      <c r="K323" s="8"/>
      <c r="L323" s="9"/>
      <c r="M323" s="9"/>
      <c r="N323" s="12"/>
      <c r="O323" s="9"/>
      <c r="P323" s="9"/>
      <c r="Q323" s="15">
        <f>SUM(K323,N323)</f>
        <v>0</v>
      </c>
      <c r="R323"/>
      <c r="S323" s="8">
        <f t="shared" ref="S323" si="441">C323+K323</f>
        <v>10</v>
      </c>
      <c r="T323" s="9">
        <f t="shared" ref="T323" si="442">S323/Y323</f>
        <v>0.66666666666666663</v>
      </c>
      <c r="U323" s="9"/>
      <c r="V323" s="12">
        <f t="shared" ref="V323" si="443">F323+N323</f>
        <v>5</v>
      </c>
      <c r="W323" s="9">
        <f t="shared" ref="W323" si="444">V323/Y323</f>
        <v>0.33333333333333331</v>
      </c>
      <c r="X323" s="9"/>
      <c r="Y323" s="15">
        <f>SUM(S323,V323)</f>
        <v>15</v>
      </c>
    </row>
    <row r="324" spans="1:25" s="1" customFormat="1" ht="9" customHeight="1" x14ac:dyDescent="0.25">
      <c r="A324" s="3"/>
      <c r="B324" s="3"/>
      <c r="C324" s="8"/>
      <c r="D324" s="9"/>
      <c r="E324" s="9"/>
      <c r="F324" s="12"/>
      <c r="G324" s="9"/>
      <c r="H324" s="9"/>
      <c r="I324" s="15"/>
      <c r="J324"/>
      <c r="K324" s="8"/>
      <c r="L324" s="9"/>
      <c r="M324" s="9"/>
      <c r="N324" s="12"/>
      <c r="O324" s="9"/>
      <c r="P324" s="9"/>
      <c r="Q324" s="15"/>
      <c r="R324"/>
      <c r="S324" s="8"/>
      <c r="T324" s="9"/>
      <c r="U324" s="9"/>
      <c r="V324" s="12"/>
      <c r="W324" s="9"/>
      <c r="X324" s="9"/>
      <c r="Y324" s="15"/>
    </row>
    <row r="325" spans="1:25" s="2" customFormat="1" ht="11.25" customHeight="1" x14ac:dyDescent="0.25">
      <c r="A325" s="4"/>
      <c r="B325" s="5" t="s">
        <v>24</v>
      </c>
      <c r="C325" s="23">
        <f>SUM(C322:C324)</f>
        <v>43</v>
      </c>
      <c r="D325" s="9">
        <f t="shared" si="413"/>
        <v>0.66153846153846152</v>
      </c>
      <c r="E325" s="9"/>
      <c r="F325" s="23">
        <f>SUM(F322:F324)</f>
        <v>22</v>
      </c>
      <c r="G325" s="9">
        <f t="shared" si="414"/>
        <v>0.33846153846153848</v>
      </c>
      <c r="H325" s="9"/>
      <c r="I325" s="16">
        <f>SUM(C325,F325)</f>
        <v>65</v>
      </c>
      <c r="J325"/>
      <c r="K325" s="23"/>
      <c r="L325" s="9"/>
      <c r="M325" s="9"/>
      <c r="N325" s="23"/>
      <c r="O325" s="9"/>
      <c r="P325" s="9"/>
      <c r="Q325" s="16">
        <f>SUM(K325,N325)</f>
        <v>0</v>
      </c>
      <c r="R325"/>
      <c r="S325" s="23">
        <f t="shared" ref="S325" si="445">C325+K325</f>
        <v>43</v>
      </c>
      <c r="T325" s="9">
        <f t="shared" ref="T325" si="446">S325/Y325</f>
        <v>0.66153846153846152</v>
      </c>
      <c r="U325" s="9"/>
      <c r="V325" s="13">
        <f t="shared" ref="V325" si="447">F325+N325</f>
        <v>22</v>
      </c>
      <c r="W325" s="9">
        <f t="shared" ref="W325" si="448">V325/Y325</f>
        <v>0.33846153846153848</v>
      </c>
      <c r="X325" s="9"/>
      <c r="Y325" s="16">
        <f>SUM(S325,V325)</f>
        <v>65</v>
      </c>
    </row>
    <row r="326" spans="1:25" s="1" customFormat="1" ht="9" customHeight="1" x14ac:dyDescent="0.25">
      <c r="A326" s="6"/>
      <c r="B326" s="3"/>
      <c r="C326" s="8"/>
      <c r="D326" s="9"/>
      <c r="E326" s="9"/>
      <c r="F326" s="12"/>
      <c r="G326" s="9"/>
      <c r="H326" s="9"/>
      <c r="I326" s="15"/>
      <c r="J326"/>
      <c r="K326" s="8"/>
      <c r="L326" s="9"/>
      <c r="M326" s="9"/>
      <c r="N326" s="12"/>
      <c r="O326" s="9"/>
      <c r="P326" s="9"/>
      <c r="Q326" s="15"/>
      <c r="R326"/>
      <c r="S326" s="8"/>
      <c r="T326" s="9"/>
      <c r="U326" s="9"/>
      <c r="V326" s="12"/>
      <c r="W326" s="9"/>
      <c r="X326" s="9"/>
      <c r="Y326" s="15"/>
    </row>
    <row r="327" spans="1:25" s="1" customFormat="1" ht="11.25" customHeight="1" x14ac:dyDescent="0.25">
      <c r="A327" s="4" t="s">
        <v>16</v>
      </c>
      <c r="B327" s="3"/>
      <c r="C327" s="8"/>
      <c r="D327" s="9"/>
      <c r="E327" s="9"/>
      <c r="F327" s="12"/>
      <c r="G327" s="9"/>
      <c r="H327" s="9"/>
      <c r="I327" s="15"/>
      <c r="J327"/>
      <c r="K327" s="8"/>
      <c r="L327" s="9"/>
      <c r="M327" s="9"/>
      <c r="N327" s="12"/>
      <c r="O327" s="9"/>
      <c r="P327" s="9"/>
      <c r="Q327" s="15"/>
      <c r="R327"/>
      <c r="S327" s="8"/>
      <c r="T327" s="9"/>
      <c r="U327" s="9"/>
      <c r="V327" s="12"/>
      <c r="W327" s="9"/>
      <c r="X327" s="9"/>
      <c r="Y327" s="15"/>
    </row>
    <row r="328" spans="1:25" s="1" customFormat="1" ht="11.25" customHeight="1" x14ac:dyDescent="0.25">
      <c r="A328" s="3"/>
      <c r="B328" s="3" t="s">
        <v>138</v>
      </c>
      <c r="C328" s="8">
        <v>22</v>
      </c>
      <c r="D328" s="9">
        <f t="shared" si="413"/>
        <v>0.5641025641025641</v>
      </c>
      <c r="E328" s="9"/>
      <c r="F328" s="12">
        <v>17</v>
      </c>
      <c r="G328" s="9">
        <f t="shared" si="414"/>
        <v>0.4358974358974359</v>
      </c>
      <c r="H328" s="9"/>
      <c r="I328" s="15">
        <f t="shared" ref="I328:I391" si="449">SUM(C328,F328)</f>
        <v>39</v>
      </c>
      <c r="J328"/>
      <c r="K328" s="8"/>
      <c r="L328" s="9"/>
      <c r="M328" s="9"/>
      <c r="N328" s="12"/>
      <c r="O328" s="9"/>
      <c r="P328" s="9"/>
      <c r="Q328" s="15">
        <f t="shared" ref="Q328:Q329" si="450">SUM(K328,N328)</f>
        <v>0</v>
      </c>
      <c r="R328"/>
      <c r="S328" s="8">
        <f t="shared" ref="S328:S329" si="451">C328+K328</f>
        <v>22</v>
      </c>
      <c r="T328" s="9">
        <f t="shared" ref="T328:T329" si="452">S328/Y328</f>
        <v>0.5641025641025641</v>
      </c>
      <c r="U328" s="9"/>
      <c r="V328" s="12">
        <f t="shared" ref="V328:V329" si="453">F328+N328</f>
        <v>17</v>
      </c>
      <c r="W328" s="9">
        <f t="shared" ref="W328:W329" si="454">V328/Y328</f>
        <v>0.4358974358974359</v>
      </c>
      <c r="X328" s="9"/>
      <c r="Y328" s="15">
        <f t="shared" ref="Y328:Y329" si="455">SUM(S328,V328)</f>
        <v>39</v>
      </c>
    </row>
    <row r="329" spans="1:25" s="1" customFormat="1" ht="11.25" customHeight="1" x14ac:dyDescent="0.25">
      <c r="A329" s="3"/>
      <c r="B329" s="3" t="s">
        <v>139</v>
      </c>
      <c r="C329" s="8">
        <v>56</v>
      </c>
      <c r="D329" s="9">
        <f t="shared" si="413"/>
        <v>0.53333333333333333</v>
      </c>
      <c r="E329" s="9"/>
      <c r="F329" s="12">
        <v>49</v>
      </c>
      <c r="G329" s="9">
        <f t="shared" si="414"/>
        <v>0.46666666666666667</v>
      </c>
      <c r="H329" s="9"/>
      <c r="I329" s="15">
        <f t="shared" si="449"/>
        <v>105</v>
      </c>
      <c r="J329"/>
      <c r="K329" s="8"/>
      <c r="L329" s="9"/>
      <c r="M329" s="9"/>
      <c r="N329" s="12"/>
      <c r="O329" s="9"/>
      <c r="P329" s="9"/>
      <c r="Q329" s="15">
        <f t="shared" si="450"/>
        <v>0</v>
      </c>
      <c r="R329"/>
      <c r="S329" s="8">
        <f t="shared" si="451"/>
        <v>56</v>
      </c>
      <c r="T329" s="9">
        <f t="shared" si="452"/>
        <v>0.53333333333333333</v>
      </c>
      <c r="U329" s="9"/>
      <c r="V329" s="12">
        <f t="shared" si="453"/>
        <v>49</v>
      </c>
      <c r="W329" s="9">
        <f t="shared" si="454"/>
        <v>0.46666666666666667</v>
      </c>
      <c r="X329" s="9"/>
      <c r="Y329" s="15">
        <f t="shared" si="455"/>
        <v>105</v>
      </c>
    </row>
    <row r="330" spans="1:25" s="1" customFormat="1" ht="9" customHeight="1" x14ac:dyDescent="0.25">
      <c r="A330" s="3"/>
      <c r="B330" s="3"/>
      <c r="C330" s="8"/>
      <c r="D330" s="9"/>
      <c r="E330" s="9"/>
      <c r="F330" s="12"/>
      <c r="G330" s="9"/>
      <c r="H330" s="9"/>
      <c r="I330" s="15"/>
      <c r="J330"/>
      <c r="K330" s="8"/>
      <c r="L330" s="9"/>
      <c r="M330" s="9"/>
      <c r="N330" s="12"/>
      <c r="O330" s="9"/>
      <c r="P330" s="9"/>
      <c r="Q330" s="15"/>
      <c r="R330"/>
      <c r="S330" s="8"/>
      <c r="T330" s="9"/>
      <c r="U330" s="9"/>
      <c r="V330" s="12"/>
      <c r="W330" s="9"/>
      <c r="X330" s="9"/>
      <c r="Y330" s="15"/>
    </row>
    <row r="331" spans="1:25" s="2" customFormat="1" ht="11.25" customHeight="1" x14ac:dyDescent="0.25">
      <c r="A331" s="4"/>
      <c r="B331" s="5" t="s">
        <v>24</v>
      </c>
      <c r="C331" s="23">
        <f>SUM(C328:C330)</f>
        <v>78</v>
      </c>
      <c r="D331" s="9">
        <f t="shared" si="413"/>
        <v>0.54166666666666663</v>
      </c>
      <c r="E331" s="9"/>
      <c r="F331" s="13">
        <f>SUM(F328:F330)</f>
        <v>66</v>
      </c>
      <c r="G331" s="9">
        <f t="shared" si="414"/>
        <v>0.45833333333333331</v>
      </c>
      <c r="H331" s="9"/>
      <c r="I331" s="16">
        <f t="shared" si="449"/>
        <v>144</v>
      </c>
      <c r="J331"/>
      <c r="K331" s="23"/>
      <c r="L331" s="9"/>
      <c r="M331" s="9"/>
      <c r="N331" s="13"/>
      <c r="O331" s="9"/>
      <c r="P331" s="9"/>
      <c r="Q331" s="16">
        <f t="shared" ref="Q331" si="456">SUM(K331,N331)</f>
        <v>0</v>
      </c>
      <c r="R331"/>
      <c r="S331" s="23">
        <f t="shared" ref="S331" si="457">C331+K331</f>
        <v>78</v>
      </c>
      <c r="T331" s="9">
        <f t="shared" ref="T331" si="458">S331/Y331</f>
        <v>0.54166666666666663</v>
      </c>
      <c r="U331" s="9"/>
      <c r="V331" s="13">
        <f t="shared" ref="V331" si="459">F331+N331</f>
        <v>66</v>
      </c>
      <c r="W331" s="9">
        <f t="shared" ref="W331" si="460">V331/Y331</f>
        <v>0.45833333333333331</v>
      </c>
      <c r="X331" s="9"/>
      <c r="Y331" s="16">
        <f t="shared" ref="Y331" si="461">SUM(S331,V331)</f>
        <v>144</v>
      </c>
    </row>
    <row r="332" spans="1:25" s="1" customFormat="1" ht="9" customHeight="1" x14ac:dyDescent="0.25">
      <c r="A332" s="25"/>
      <c r="B332" s="3"/>
      <c r="C332" s="8"/>
      <c r="D332" s="9"/>
      <c r="E332" s="9"/>
      <c r="F332" s="12"/>
      <c r="G332" s="9"/>
      <c r="H332" s="9"/>
      <c r="I332" s="15"/>
      <c r="J332"/>
      <c r="K332" s="8"/>
      <c r="L332" s="9"/>
      <c r="M332" s="9"/>
      <c r="N332" s="12"/>
      <c r="O332" s="9"/>
      <c r="P332" s="9"/>
      <c r="Q332" s="15"/>
      <c r="R332"/>
      <c r="S332" s="8"/>
      <c r="T332" s="9"/>
      <c r="U332" s="9"/>
      <c r="V332" s="12"/>
      <c r="W332" s="9"/>
      <c r="X332" s="9"/>
      <c r="Y332" s="15"/>
    </row>
    <row r="333" spans="1:25" s="1" customFormat="1" ht="11.25" customHeight="1" x14ac:dyDescent="0.25">
      <c r="A333" s="4" t="s">
        <v>192</v>
      </c>
      <c r="B333" s="3"/>
      <c r="C333" s="8"/>
      <c r="D333" s="9"/>
      <c r="E333" s="9"/>
      <c r="F333" s="12"/>
      <c r="G333" s="9"/>
      <c r="H333" s="9"/>
      <c r="I333" s="15"/>
      <c r="J333"/>
      <c r="K333" s="8"/>
      <c r="L333" s="9"/>
      <c r="M333" s="9"/>
      <c r="N333" s="12"/>
      <c r="O333" s="9"/>
      <c r="P333" s="9"/>
      <c r="Q333" s="15"/>
      <c r="R333"/>
      <c r="S333" s="8"/>
      <c r="T333" s="9"/>
      <c r="U333" s="9"/>
      <c r="V333" s="12"/>
      <c r="W333" s="9"/>
      <c r="X333" s="9"/>
      <c r="Y333" s="15"/>
    </row>
    <row r="334" spans="1:25" s="1" customFormat="1" ht="11.25" customHeight="1" x14ac:dyDescent="0.25">
      <c r="A334" s="4"/>
      <c r="B334" s="3" t="s">
        <v>214</v>
      </c>
      <c r="C334" s="8">
        <v>1</v>
      </c>
      <c r="D334" s="9">
        <f t="shared" si="413"/>
        <v>0.14285714285714285</v>
      </c>
      <c r="E334" s="9"/>
      <c r="F334" s="12">
        <v>6</v>
      </c>
      <c r="G334" s="9">
        <f t="shared" si="414"/>
        <v>0.8571428571428571</v>
      </c>
      <c r="H334" s="9"/>
      <c r="I334" s="15">
        <f t="shared" si="449"/>
        <v>7</v>
      </c>
      <c r="J334"/>
      <c r="K334" s="8"/>
      <c r="L334" s="9"/>
      <c r="M334" s="9"/>
      <c r="N334" s="12"/>
      <c r="O334" s="9"/>
      <c r="P334" s="9"/>
      <c r="Q334" s="15">
        <f t="shared" ref="Q334:Q338" si="462">SUM(K334,N334)</f>
        <v>0</v>
      </c>
      <c r="R334"/>
      <c r="S334" s="8">
        <f t="shared" ref="S334:S340" si="463">C334+K334</f>
        <v>1</v>
      </c>
      <c r="T334" s="9">
        <f t="shared" ref="T334:T338" si="464">S334/Y334</f>
        <v>0.14285714285714285</v>
      </c>
      <c r="U334" s="9"/>
      <c r="V334" s="12">
        <f t="shared" ref="V334:V340" si="465">F334+N334</f>
        <v>6</v>
      </c>
      <c r="W334" s="9">
        <f t="shared" ref="W334:W338" si="466">V334/Y334</f>
        <v>0.8571428571428571</v>
      </c>
      <c r="X334" s="9"/>
      <c r="Y334" s="15">
        <f t="shared" ref="Y334:Y338" si="467">SUM(S334,V334)</f>
        <v>7</v>
      </c>
    </row>
    <row r="335" spans="1:25" s="1" customFormat="1" ht="11.25" customHeight="1" x14ac:dyDescent="0.25">
      <c r="A335" s="3"/>
      <c r="B335" s="3" t="s">
        <v>140</v>
      </c>
      <c r="C335" s="8">
        <v>14</v>
      </c>
      <c r="D335" s="9">
        <f t="shared" si="413"/>
        <v>0.48275862068965519</v>
      </c>
      <c r="E335" s="9"/>
      <c r="F335" s="12">
        <v>15</v>
      </c>
      <c r="G335" s="9">
        <f t="shared" si="414"/>
        <v>0.51724137931034486</v>
      </c>
      <c r="H335" s="9"/>
      <c r="I335" s="15">
        <f t="shared" si="449"/>
        <v>29</v>
      </c>
      <c r="J335"/>
      <c r="K335" s="8"/>
      <c r="L335" s="9"/>
      <c r="M335" s="9"/>
      <c r="N335" s="12"/>
      <c r="O335" s="9"/>
      <c r="P335" s="9"/>
      <c r="Q335" s="15">
        <f t="shared" si="462"/>
        <v>0</v>
      </c>
      <c r="R335"/>
      <c r="S335" s="8">
        <f t="shared" si="463"/>
        <v>14</v>
      </c>
      <c r="T335" s="9">
        <f t="shared" si="464"/>
        <v>0.48275862068965519</v>
      </c>
      <c r="U335" s="9"/>
      <c r="V335" s="12">
        <f t="shared" si="465"/>
        <v>15</v>
      </c>
      <c r="W335" s="9">
        <f t="shared" si="466"/>
        <v>0.51724137931034486</v>
      </c>
      <c r="X335" s="9"/>
      <c r="Y335" s="15">
        <f t="shared" si="467"/>
        <v>29</v>
      </c>
    </row>
    <row r="336" spans="1:25" s="1" customFormat="1" ht="11.25" customHeight="1" x14ac:dyDescent="0.25">
      <c r="A336" s="3"/>
      <c r="B336" s="3" t="s">
        <v>247</v>
      </c>
      <c r="C336" s="8">
        <v>0</v>
      </c>
      <c r="D336" s="9">
        <f t="shared" ref="D336" si="468">C336/I336</f>
        <v>0</v>
      </c>
      <c r="E336" s="9"/>
      <c r="F336" s="12">
        <v>2</v>
      </c>
      <c r="G336" s="9">
        <f t="shared" ref="G336" si="469">F336/I336</f>
        <v>1</v>
      </c>
      <c r="H336" s="9"/>
      <c r="I336" s="15">
        <f t="shared" ref="I336" si="470">SUM(C336,F336)</f>
        <v>2</v>
      </c>
      <c r="J336"/>
      <c r="K336" s="8"/>
      <c r="L336" s="9"/>
      <c r="M336" s="9"/>
      <c r="N336" s="12"/>
      <c r="O336" s="9"/>
      <c r="P336" s="9"/>
      <c r="Q336" s="15">
        <f t="shared" ref="Q336" si="471">SUM(K336,N336)</f>
        <v>0</v>
      </c>
      <c r="R336"/>
      <c r="S336" s="8">
        <f t="shared" ref="S336" si="472">C336+K336</f>
        <v>0</v>
      </c>
      <c r="T336" s="9">
        <f t="shared" ref="T336" si="473">S336/Y336</f>
        <v>0</v>
      </c>
      <c r="U336" s="9"/>
      <c r="V336" s="12">
        <f t="shared" ref="V336" si="474">F336+N336</f>
        <v>2</v>
      </c>
      <c r="W336" s="9">
        <f t="shared" ref="W336" si="475">V336/Y336</f>
        <v>1</v>
      </c>
      <c r="X336" s="9"/>
      <c r="Y336" s="15">
        <f t="shared" ref="Y336" si="476">SUM(S336,V336)</f>
        <v>2</v>
      </c>
    </row>
    <row r="337" spans="1:25" s="1" customFormat="1" ht="11.25" customHeight="1" x14ac:dyDescent="0.25">
      <c r="A337" s="3"/>
      <c r="B337" s="3" t="s">
        <v>141</v>
      </c>
      <c r="C337" s="8">
        <v>11</v>
      </c>
      <c r="D337" s="9">
        <f t="shared" si="413"/>
        <v>0.84615384615384615</v>
      </c>
      <c r="E337" s="9"/>
      <c r="F337" s="12">
        <v>2</v>
      </c>
      <c r="G337" s="9">
        <f t="shared" si="414"/>
        <v>0.15384615384615385</v>
      </c>
      <c r="H337" s="9"/>
      <c r="I337" s="15">
        <f t="shared" si="449"/>
        <v>13</v>
      </c>
      <c r="J337"/>
      <c r="K337" s="8"/>
      <c r="L337" s="9"/>
      <c r="M337" s="9"/>
      <c r="N337" s="12"/>
      <c r="O337" s="9"/>
      <c r="P337" s="9"/>
      <c r="Q337" s="15">
        <f t="shared" si="462"/>
        <v>0</v>
      </c>
      <c r="R337"/>
      <c r="S337" s="8">
        <f t="shared" si="463"/>
        <v>11</v>
      </c>
      <c r="T337" s="9">
        <f t="shared" si="464"/>
        <v>0.84615384615384615</v>
      </c>
      <c r="U337" s="9"/>
      <c r="V337" s="12">
        <f t="shared" si="465"/>
        <v>2</v>
      </c>
      <c r="W337" s="9">
        <f t="shared" si="466"/>
        <v>0.15384615384615385</v>
      </c>
      <c r="X337" s="9"/>
      <c r="Y337" s="15">
        <f t="shared" si="467"/>
        <v>13</v>
      </c>
    </row>
    <row r="338" spans="1:25" s="1" customFormat="1" ht="11.25" customHeight="1" x14ac:dyDescent="0.25">
      <c r="A338" s="3"/>
      <c r="B338" s="3" t="s">
        <v>170</v>
      </c>
      <c r="C338" s="8">
        <v>3</v>
      </c>
      <c r="D338" s="9">
        <f t="shared" si="413"/>
        <v>0.75</v>
      </c>
      <c r="E338" s="9"/>
      <c r="F338" s="12">
        <v>1</v>
      </c>
      <c r="G338" s="9">
        <f t="shared" si="414"/>
        <v>0.25</v>
      </c>
      <c r="H338" s="9"/>
      <c r="I338" s="15">
        <f t="shared" si="449"/>
        <v>4</v>
      </c>
      <c r="J338"/>
      <c r="K338" s="8"/>
      <c r="L338" s="9"/>
      <c r="M338" s="9"/>
      <c r="N338" s="12"/>
      <c r="O338" s="9"/>
      <c r="P338" s="9"/>
      <c r="Q338" s="15">
        <f t="shared" si="462"/>
        <v>0</v>
      </c>
      <c r="R338"/>
      <c r="S338" s="8">
        <f t="shared" si="463"/>
        <v>3</v>
      </c>
      <c r="T338" s="9">
        <f t="shared" si="464"/>
        <v>0.75</v>
      </c>
      <c r="U338" s="9"/>
      <c r="V338" s="12">
        <f t="shared" si="465"/>
        <v>1</v>
      </c>
      <c r="W338" s="9">
        <f t="shared" si="466"/>
        <v>0.25</v>
      </c>
      <c r="X338" s="9"/>
      <c r="Y338" s="15">
        <f t="shared" si="467"/>
        <v>4</v>
      </c>
    </row>
    <row r="339" spans="1:25" s="1" customFormat="1" ht="9" customHeight="1" x14ac:dyDescent="0.25">
      <c r="A339" s="3"/>
      <c r="B339" s="3"/>
      <c r="C339" s="8"/>
      <c r="D339" s="9"/>
      <c r="E339" s="9"/>
      <c r="F339" s="12"/>
      <c r="G339" s="9"/>
      <c r="H339" s="9"/>
      <c r="I339" s="15"/>
      <c r="J339"/>
      <c r="K339" s="8"/>
      <c r="L339" s="9"/>
      <c r="M339" s="9"/>
      <c r="N339" s="12"/>
      <c r="O339" s="9"/>
      <c r="P339" s="9"/>
      <c r="Q339" s="15"/>
      <c r="R339"/>
      <c r="S339" s="8"/>
      <c r="T339" s="9"/>
      <c r="U339" s="9"/>
      <c r="V339" s="12"/>
      <c r="W339" s="9"/>
      <c r="X339" s="9"/>
      <c r="Y339" s="15"/>
    </row>
    <row r="340" spans="1:25" s="2" customFormat="1" ht="11.25" customHeight="1" x14ac:dyDescent="0.25">
      <c r="A340" s="4"/>
      <c r="B340" s="5" t="s">
        <v>24</v>
      </c>
      <c r="C340" s="23">
        <f>SUM(C334:C339)</f>
        <v>29</v>
      </c>
      <c r="D340" s="9">
        <f t="shared" si="413"/>
        <v>0.52727272727272723</v>
      </c>
      <c r="E340" s="9"/>
      <c r="F340" s="13">
        <f>SUM(F334:F339)</f>
        <v>26</v>
      </c>
      <c r="G340" s="9">
        <f t="shared" si="414"/>
        <v>0.47272727272727272</v>
      </c>
      <c r="H340" s="9"/>
      <c r="I340" s="16">
        <f t="shared" si="449"/>
        <v>55</v>
      </c>
      <c r="J340"/>
      <c r="K340" s="23"/>
      <c r="L340" s="9"/>
      <c r="M340" s="9"/>
      <c r="N340" s="13"/>
      <c r="O340" s="9"/>
      <c r="P340" s="9"/>
      <c r="Q340" s="16">
        <f t="shared" ref="Q340" si="477">SUM(K340,N340)</f>
        <v>0</v>
      </c>
      <c r="R340"/>
      <c r="S340" s="23">
        <f t="shared" si="463"/>
        <v>29</v>
      </c>
      <c r="T340" s="9">
        <f t="shared" ref="T340" si="478">S340/Y340</f>
        <v>0.52727272727272723</v>
      </c>
      <c r="U340" s="9"/>
      <c r="V340" s="13">
        <f t="shared" si="465"/>
        <v>26</v>
      </c>
      <c r="W340" s="9">
        <f t="shared" ref="W340" si="479">V340/Y340</f>
        <v>0.47272727272727272</v>
      </c>
      <c r="X340" s="9"/>
      <c r="Y340" s="16">
        <f t="shared" ref="Y340" si="480">SUM(S340,V340)</f>
        <v>55</v>
      </c>
    </row>
    <row r="341" spans="1:25" s="1" customFormat="1" ht="9" customHeight="1" x14ac:dyDescent="0.25">
      <c r="A341" s="6"/>
      <c r="B341" s="3"/>
      <c r="C341" s="8"/>
      <c r="D341" s="9"/>
      <c r="E341" s="9"/>
      <c r="F341" s="12"/>
      <c r="G341" s="9"/>
      <c r="H341" s="9"/>
      <c r="I341" s="15"/>
      <c r="J341"/>
      <c r="K341" s="8"/>
      <c r="L341" s="9"/>
      <c r="M341" s="9"/>
      <c r="N341" s="12"/>
      <c r="O341" s="9"/>
      <c r="P341" s="9"/>
      <c r="Q341" s="15"/>
      <c r="R341"/>
      <c r="S341" s="8"/>
      <c r="T341" s="9"/>
      <c r="U341" s="9"/>
      <c r="V341" s="12"/>
      <c r="W341" s="9"/>
      <c r="X341" s="9"/>
      <c r="Y341" s="15"/>
    </row>
    <row r="342" spans="1:25" s="1" customFormat="1" ht="11.25" customHeight="1" x14ac:dyDescent="0.25">
      <c r="A342" s="4" t="s">
        <v>17</v>
      </c>
      <c r="B342" s="3"/>
      <c r="C342" s="8"/>
      <c r="D342" s="9"/>
      <c r="E342" s="9"/>
      <c r="F342" s="12"/>
      <c r="G342" s="9"/>
      <c r="H342" s="9"/>
      <c r="I342" s="15"/>
      <c r="J342"/>
      <c r="K342" s="8"/>
      <c r="L342" s="9"/>
      <c r="M342" s="9"/>
      <c r="N342" s="12"/>
      <c r="O342" s="9"/>
      <c r="P342" s="9"/>
      <c r="Q342" s="15"/>
      <c r="R342"/>
      <c r="S342" s="8"/>
      <c r="T342" s="9"/>
      <c r="U342" s="9"/>
      <c r="V342" s="12"/>
      <c r="W342" s="9"/>
      <c r="X342" s="9"/>
      <c r="Y342" s="15"/>
    </row>
    <row r="343" spans="1:25" s="1" customFormat="1" ht="11.25" customHeight="1" x14ac:dyDescent="0.25">
      <c r="A343" s="4"/>
      <c r="B343" s="3" t="s">
        <v>142</v>
      </c>
      <c r="C343" s="8"/>
      <c r="D343" s="9"/>
      <c r="E343" s="9"/>
      <c r="F343" s="12"/>
      <c r="G343" s="9"/>
      <c r="H343" s="9"/>
      <c r="I343" s="15"/>
      <c r="J343"/>
      <c r="K343" s="8"/>
      <c r="L343" s="9"/>
      <c r="M343" s="9"/>
      <c r="N343" s="12"/>
      <c r="O343" s="9"/>
      <c r="P343" s="9"/>
      <c r="Q343" s="15"/>
      <c r="R343"/>
      <c r="S343" s="8"/>
      <c r="T343" s="9"/>
      <c r="U343" s="9"/>
      <c r="V343" s="12"/>
      <c r="W343" s="9"/>
      <c r="X343" s="9"/>
      <c r="Y343" s="15"/>
    </row>
    <row r="344" spans="1:25" s="1" customFormat="1" ht="11.25" customHeight="1" x14ac:dyDescent="0.25">
      <c r="A344" s="3"/>
      <c r="B344" s="7" t="s">
        <v>143</v>
      </c>
      <c r="C344" s="8">
        <v>38</v>
      </c>
      <c r="D344" s="9">
        <f t="shared" si="413"/>
        <v>0.97435897435897434</v>
      </c>
      <c r="E344" s="9"/>
      <c r="F344" s="12">
        <v>1</v>
      </c>
      <c r="G344" s="9">
        <f t="shared" si="414"/>
        <v>2.564102564102564E-2</v>
      </c>
      <c r="H344" s="9"/>
      <c r="I344" s="15">
        <f t="shared" si="449"/>
        <v>39</v>
      </c>
      <c r="J344"/>
      <c r="K344" s="8"/>
      <c r="L344" s="9"/>
      <c r="M344" s="9"/>
      <c r="N344" s="12"/>
      <c r="O344" s="9"/>
      <c r="P344" s="9"/>
      <c r="Q344" s="15">
        <f t="shared" ref="Q344:Q347" si="481">SUM(K344,N344)</f>
        <v>0</v>
      </c>
      <c r="R344"/>
      <c r="S344" s="8">
        <f t="shared" ref="S344:S349" si="482">C344+K344</f>
        <v>38</v>
      </c>
      <c r="T344" s="9">
        <f t="shared" ref="T344:T347" si="483">S344/Y344</f>
        <v>0.97435897435897434</v>
      </c>
      <c r="U344" s="9"/>
      <c r="V344" s="12">
        <f t="shared" ref="V344:V349" si="484">F344+N344</f>
        <v>1</v>
      </c>
      <c r="W344" s="9">
        <f t="shared" ref="W344:W347" si="485">V344/Y344</f>
        <v>2.564102564102564E-2</v>
      </c>
      <c r="X344" s="9"/>
      <c r="Y344" s="15">
        <f t="shared" ref="Y344:Y347" si="486">SUM(S344,V344)</f>
        <v>39</v>
      </c>
    </row>
    <row r="345" spans="1:25" s="1" customFormat="1" ht="11.25" customHeight="1" x14ac:dyDescent="0.25">
      <c r="A345" s="3"/>
      <c r="B345" s="7" t="s">
        <v>144</v>
      </c>
      <c r="C345" s="8">
        <v>174</v>
      </c>
      <c r="D345" s="9">
        <f t="shared" si="413"/>
        <v>0.82464454976303314</v>
      </c>
      <c r="E345" s="9"/>
      <c r="F345" s="12">
        <v>37</v>
      </c>
      <c r="G345" s="9">
        <f t="shared" si="414"/>
        <v>0.17535545023696683</v>
      </c>
      <c r="H345" s="9"/>
      <c r="I345" s="15">
        <f t="shared" si="449"/>
        <v>211</v>
      </c>
      <c r="J345"/>
      <c r="K345" s="8"/>
      <c r="L345" s="9"/>
      <c r="M345" s="9"/>
      <c r="N345" s="12"/>
      <c r="O345" s="9"/>
      <c r="P345" s="9"/>
      <c r="Q345" s="15">
        <f t="shared" si="481"/>
        <v>0</v>
      </c>
      <c r="R345"/>
      <c r="S345" s="8">
        <f t="shared" si="482"/>
        <v>174</v>
      </c>
      <c r="T345" s="9">
        <f t="shared" si="483"/>
        <v>0.82464454976303314</v>
      </c>
      <c r="U345" s="9"/>
      <c r="V345" s="12">
        <f t="shared" si="484"/>
        <v>37</v>
      </c>
      <c r="W345" s="9">
        <f t="shared" si="485"/>
        <v>0.17535545023696683</v>
      </c>
      <c r="X345" s="9"/>
      <c r="Y345" s="15">
        <f t="shared" si="486"/>
        <v>211</v>
      </c>
    </row>
    <row r="346" spans="1:25" s="1" customFormat="1" ht="11.25" customHeight="1" x14ac:dyDescent="0.25">
      <c r="A346" s="3"/>
      <c r="B346" s="7" t="s">
        <v>180</v>
      </c>
      <c r="C346" s="8">
        <v>49</v>
      </c>
      <c r="D346" s="9">
        <f t="shared" si="413"/>
        <v>0.89090909090909087</v>
      </c>
      <c r="E346" s="9"/>
      <c r="F346" s="12">
        <v>6</v>
      </c>
      <c r="G346" s="9">
        <f t="shared" si="414"/>
        <v>0.10909090909090909</v>
      </c>
      <c r="H346" s="9"/>
      <c r="I346" s="15">
        <f t="shared" si="449"/>
        <v>55</v>
      </c>
      <c r="J346"/>
      <c r="K346" s="8"/>
      <c r="L346" s="9"/>
      <c r="M346" s="9"/>
      <c r="N346" s="12"/>
      <c r="O346" s="9"/>
      <c r="P346" s="9"/>
      <c r="Q346" s="15">
        <f t="shared" si="481"/>
        <v>0</v>
      </c>
      <c r="R346"/>
      <c r="S346" s="8">
        <f t="shared" si="482"/>
        <v>49</v>
      </c>
      <c r="T346" s="9">
        <f t="shared" si="483"/>
        <v>0.89090909090909087</v>
      </c>
      <c r="U346" s="9"/>
      <c r="V346" s="12">
        <f t="shared" si="484"/>
        <v>6</v>
      </c>
      <c r="W346" s="9">
        <f t="shared" si="485"/>
        <v>0.10909090909090909</v>
      </c>
      <c r="X346" s="9"/>
      <c r="Y346" s="15">
        <f t="shared" si="486"/>
        <v>55</v>
      </c>
    </row>
    <row r="347" spans="1:25" s="1" customFormat="1" ht="11.25" customHeight="1" x14ac:dyDescent="0.25">
      <c r="A347" s="3"/>
      <c r="B347" s="3" t="s">
        <v>190</v>
      </c>
      <c r="C347" s="8">
        <v>29</v>
      </c>
      <c r="D347" s="9">
        <f t="shared" si="413"/>
        <v>0.93548387096774188</v>
      </c>
      <c r="E347" s="9"/>
      <c r="F347" s="12">
        <v>2</v>
      </c>
      <c r="G347" s="9">
        <f t="shared" si="414"/>
        <v>6.4516129032258063E-2</v>
      </c>
      <c r="H347" s="9"/>
      <c r="I347" s="15">
        <f t="shared" si="449"/>
        <v>31</v>
      </c>
      <c r="J347"/>
      <c r="K347" s="8"/>
      <c r="L347" s="9"/>
      <c r="M347" s="9"/>
      <c r="N347" s="12"/>
      <c r="O347" s="9"/>
      <c r="P347" s="9"/>
      <c r="Q347" s="15">
        <f t="shared" si="481"/>
        <v>0</v>
      </c>
      <c r="R347"/>
      <c r="S347" s="8">
        <f t="shared" si="482"/>
        <v>29</v>
      </c>
      <c r="T347" s="9">
        <f t="shared" si="483"/>
        <v>0.93548387096774188</v>
      </c>
      <c r="U347" s="9"/>
      <c r="V347" s="12">
        <f t="shared" si="484"/>
        <v>2</v>
      </c>
      <c r="W347" s="9">
        <f t="shared" si="485"/>
        <v>6.4516129032258063E-2</v>
      </c>
      <c r="X347" s="9"/>
      <c r="Y347" s="15">
        <f t="shared" si="486"/>
        <v>31</v>
      </c>
    </row>
    <row r="348" spans="1:25" s="1" customFormat="1" ht="9" customHeight="1" x14ac:dyDescent="0.25">
      <c r="A348" s="3"/>
      <c r="B348" s="3"/>
      <c r="C348" s="8"/>
      <c r="D348" s="9"/>
      <c r="E348" s="9"/>
      <c r="F348" s="12"/>
      <c r="G348" s="9"/>
      <c r="H348" s="9"/>
      <c r="I348" s="15"/>
      <c r="J348"/>
      <c r="K348" s="8"/>
      <c r="L348" s="9"/>
      <c r="M348" s="9"/>
      <c r="N348" s="12"/>
      <c r="O348" s="9"/>
      <c r="P348" s="9"/>
      <c r="Q348" s="15"/>
      <c r="R348"/>
      <c r="S348" s="8"/>
      <c r="T348" s="9"/>
      <c r="U348" s="9"/>
      <c r="V348" s="12"/>
      <c r="W348" s="9"/>
      <c r="X348" s="9"/>
      <c r="Y348" s="15"/>
    </row>
    <row r="349" spans="1:25" s="2" customFormat="1" ht="11.25" customHeight="1" x14ac:dyDescent="0.25">
      <c r="A349" s="4"/>
      <c r="B349" s="5" t="s">
        <v>24</v>
      </c>
      <c r="C349" s="23">
        <f>SUM(C344:C348)</f>
        <v>290</v>
      </c>
      <c r="D349" s="9">
        <f t="shared" si="413"/>
        <v>0.86309523809523814</v>
      </c>
      <c r="E349" s="9"/>
      <c r="F349" s="13">
        <f>SUM(F344:F348)</f>
        <v>46</v>
      </c>
      <c r="G349" s="9">
        <f t="shared" si="414"/>
        <v>0.13690476190476192</v>
      </c>
      <c r="H349" s="9"/>
      <c r="I349" s="16">
        <f t="shared" si="449"/>
        <v>336</v>
      </c>
      <c r="J349"/>
      <c r="K349" s="23"/>
      <c r="L349" s="9"/>
      <c r="M349" s="9"/>
      <c r="N349" s="13"/>
      <c r="O349" s="9"/>
      <c r="P349" s="9"/>
      <c r="Q349" s="16">
        <f t="shared" ref="Q349" si="487">SUM(K349,N349)</f>
        <v>0</v>
      </c>
      <c r="R349"/>
      <c r="S349" s="23">
        <f t="shared" si="482"/>
        <v>290</v>
      </c>
      <c r="T349" s="9">
        <f t="shared" ref="T349" si="488">S349/Y349</f>
        <v>0.86309523809523814</v>
      </c>
      <c r="U349" s="9"/>
      <c r="V349" s="13">
        <f t="shared" si="484"/>
        <v>46</v>
      </c>
      <c r="W349" s="9">
        <f t="shared" ref="W349" si="489">V349/Y349</f>
        <v>0.13690476190476192</v>
      </c>
      <c r="X349" s="9"/>
      <c r="Y349" s="16">
        <f t="shared" ref="Y349" si="490">SUM(S349,V349)</f>
        <v>336</v>
      </c>
    </row>
    <row r="350" spans="1:25" s="1" customFormat="1" ht="9" customHeight="1" x14ac:dyDescent="0.25">
      <c r="A350" s="6"/>
      <c r="B350" s="3"/>
      <c r="C350" s="8"/>
      <c r="D350" s="9"/>
      <c r="E350" s="9"/>
      <c r="F350" s="12"/>
      <c r="G350" s="9"/>
      <c r="H350" s="9"/>
      <c r="I350" s="15"/>
      <c r="J350"/>
      <c r="K350" s="8"/>
      <c r="L350" s="9"/>
      <c r="M350" s="9"/>
      <c r="N350" s="12"/>
      <c r="O350" s="9"/>
      <c r="P350" s="9"/>
      <c r="Q350" s="15"/>
      <c r="R350"/>
      <c r="S350" s="8"/>
      <c r="T350" s="9"/>
      <c r="U350" s="9"/>
      <c r="V350" s="12"/>
      <c r="W350" s="9"/>
      <c r="X350" s="9"/>
      <c r="Y350" s="15"/>
    </row>
    <row r="351" spans="1:25" s="1" customFormat="1" ht="11.25" customHeight="1" x14ac:dyDescent="0.25">
      <c r="A351" s="4" t="s">
        <v>18</v>
      </c>
      <c r="B351" s="3"/>
      <c r="C351" s="8"/>
      <c r="D351" s="9"/>
      <c r="E351" s="9"/>
      <c r="F351" s="12"/>
      <c r="G351" s="9"/>
      <c r="H351" s="9"/>
      <c r="I351" s="15"/>
      <c r="J351"/>
      <c r="K351" s="8"/>
      <c r="L351" s="9"/>
      <c r="M351" s="9"/>
      <c r="N351" s="12"/>
      <c r="O351" s="9"/>
      <c r="P351" s="9"/>
      <c r="Q351" s="15"/>
      <c r="R351"/>
      <c r="S351" s="8"/>
      <c r="T351" s="9"/>
      <c r="U351" s="9"/>
      <c r="V351" s="12"/>
      <c r="W351" s="9"/>
      <c r="X351" s="9"/>
      <c r="Y351" s="15"/>
    </row>
    <row r="352" spans="1:25" s="1" customFormat="1" ht="11.25" customHeight="1" x14ac:dyDescent="0.25">
      <c r="A352" s="3"/>
      <c r="B352" s="3" t="s">
        <v>145</v>
      </c>
      <c r="C352" s="8">
        <v>31</v>
      </c>
      <c r="D352" s="9">
        <f t="shared" si="413"/>
        <v>0.5636363636363636</v>
      </c>
      <c r="E352" s="9"/>
      <c r="F352" s="12">
        <v>24</v>
      </c>
      <c r="G352" s="9">
        <f t="shared" si="414"/>
        <v>0.43636363636363634</v>
      </c>
      <c r="H352" s="9"/>
      <c r="I352" s="15">
        <f t="shared" si="449"/>
        <v>55</v>
      </c>
      <c r="J352"/>
      <c r="K352" s="8"/>
      <c r="L352" s="9"/>
      <c r="M352" s="9"/>
      <c r="N352" s="12"/>
      <c r="O352" s="9"/>
      <c r="P352" s="9"/>
      <c r="Q352" s="15">
        <f t="shared" ref="Q352" si="491">SUM(K352,N352)</f>
        <v>0</v>
      </c>
      <c r="R352"/>
      <c r="S352" s="8">
        <f t="shared" ref="S352" si="492">C352+K352</f>
        <v>31</v>
      </c>
      <c r="T352" s="9">
        <f t="shared" ref="T352" si="493">S352/Y352</f>
        <v>0.5636363636363636</v>
      </c>
      <c r="U352" s="9"/>
      <c r="V352" s="12">
        <f t="shared" ref="V352" si="494">F352+N352</f>
        <v>24</v>
      </c>
      <c r="W352" s="9">
        <f t="shared" ref="W352" si="495">V352/Y352</f>
        <v>0.43636363636363634</v>
      </c>
      <c r="X352" s="9"/>
      <c r="Y352" s="15">
        <f t="shared" ref="Y352" si="496">SUM(S352,V352)</f>
        <v>55</v>
      </c>
    </row>
    <row r="353" spans="1:25" s="1" customFormat="1" ht="9" customHeight="1" x14ac:dyDescent="0.25">
      <c r="A353" s="3"/>
      <c r="B353" s="3"/>
      <c r="C353" s="8"/>
      <c r="D353" s="9"/>
      <c r="E353" s="9"/>
      <c r="F353" s="12"/>
      <c r="G353" s="9"/>
      <c r="H353" s="9"/>
      <c r="I353" s="15"/>
      <c r="J353"/>
      <c r="K353" s="8"/>
      <c r="L353" s="9"/>
      <c r="M353" s="9"/>
      <c r="N353" s="12"/>
      <c r="O353" s="9"/>
      <c r="P353" s="9"/>
      <c r="Q353" s="15"/>
      <c r="R353"/>
      <c r="S353" s="8"/>
      <c r="T353" s="9"/>
      <c r="U353" s="9"/>
      <c r="V353" s="12"/>
      <c r="W353" s="9"/>
      <c r="X353" s="9"/>
      <c r="Y353" s="15"/>
    </row>
    <row r="354" spans="1:25" s="2" customFormat="1" ht="11.25" customHeight="1" x14ac:dyDescent="0.25">
      <c r="A354" s="4"/>
      <c r="B354" s="5" t="s">
        <v>24</v>
      </c>
      <c r="C354" s="23">
        <f>SUM(C352:C353)</f>
        <v>31</v>
      </c>
      <c r="D354" s="9">
        <f t="shared" si="413"/>
        <v>0.5636363636363636</v>
      </c>
      <c r="E354" s="9"/>
      <c r="F354" s="13">
        <f>SUM(F352:F353)</f>
        <v>24</v>
      </c>
      <c r="G354" s="9">
        <f t="shared" si="414"/>
        <v>0.43636363636363634</v>
      </c>
      <c r="H354" s="9"/>
      <c r="I354" s="16">
        <f t="shared" si="449"/>
        <v>55</v>
      </c>
      <c r="J354"/>
      <c r="K354" s="23"/>
      <c r="L354" s="9"/>
      <c r="M354" s="9"/>
      <c r="N354" s="13"/>
      <c r="O354" s="9"/>
      <c r="P354" s="9"/>
      <c r="Q354" s="16">
        <f t="shared" ref="Q354" si="497">SUM(K354,N354)</f>
        <v>0</v>
      </c>
      <c r="R354"/>
      <c r="S354" s="23">
        <f t="shared" ref="S354" si="498">C354+K354</f>
        <v>31</v>
      </c>
      <c r="T354" s="9">
        <f t="shared" ref="T354" si="499">S354/Y354</f>
        <v>0.5636363636363636</v>
      </c>
      <c r="U354" s="9"/>
      <c r="V354" s="13">
        <f t="shared" ref="V354" si="500">F354+N354</f>
        <v>24</v>
      </c>
      <c r="W354" s="9">
        <f t="shared" ref="W354" si="501">V354/Y354</f>
        <v>0.43636363636363634</v>
      </c>
      <c r="X354" s="9"/>
      <c r="Y354" s="16">
        <f t="shared" ref="Y354" si="502">SUM(S354,V354)</f>
        <v>55</v>
      </c>
    </row>
    <row r="355" spans="1:25" s="1" customFormat="1" ht="9" customHeight="1" x14ac:dyDescent="0.25">
      <c r="A355" s="6"/>
      <c r="B355" s="3"/>
      <c r="C355" s="8"/>
      <c r="D355" s="9"/>
      <c r="E355" s="9"/>
      <c r="F355" s="12"/>
      <c r="G355" s="9"/>
      <c r="H355" s="9"/>
      <c r="I355" s="15"/>
      <c r="J355"/>
      <c r="K355" s="8"/>
      <c r="L355" s="9"/>
      <c r="M355" s="9"/>
      <c r="N355" s="12"/>
      <c r="O355" s="9"/>
      <c r="P355" s="9"/>
      <c r="Q355" s="15"/>
      <c r="R355"/>
      <c r="S355" s="8"/>
      <c r="T355" s="9"/>
      <c r="U355" s="9"/>
      <c r="V355" s="12"/>
      <c r="W355" s="9"/>
      <c r="X355" s="9"/>
      <c r="Y355" s="15"/>
    </row>
    <row r="356" spans="1:25" s="1" customFormat="1" ht="11.25" customHeight="1" x14ac:dyDescent="0.25">
      <c r="A356" s="4" t="s">
        <v>19</v>
      </c>
      <c r="B356" s="3"/>
      <c r="C356" s="8"/>
      <c r="D356" s="9"/>
      <c r="E356" s="9"/>
      <c r="F356" s="12"/>
      <c r="G356" s="9"/>
      <c r="H356" s="9"/>
      <c r="I356" s="15"/>
      <c r="J356"/>
      <c r="K356" s="8"/>
      <c r="L356" s="9"/>
      <c r="M356" s="9"/>
      <c r="N356" s="12"/>
      <c r="O356" s="9"/>
      <c r="P356" s="9"/>
      <c r="Q356" s="15"/>
      <c r="R356"/>
      <c r="S356" s="8"/>
      <c r="T356" s="9"/>
      <c r="U356" s="9"/>
      <c r="V356" s="12"/>
      <c r="W356" s="9"/>
      <c r="X356" s="9"/>
      <c r="Y356" s="15"/>
    </row>
    <row r="357" spans="1:25" s="1" customFormat="1" ht="11.25" customHeight="1" x14ac:dyDescent="0.25">
      <c r="A357" s="3"/>
      <c r="B357" s="3" t="s">
        <v>147</v>
      </c>
      <c r="C357" s="8">
        <v>1</v>
      </c>
      <c r="D357" s="9">
        <f t="shared" si="413"/>
        <v>0.25</v>
      </c>
      <c r="E357" s="9"/>
      <c r="F357" s="12">
        <v>3</v>
      </c>
      <c r="G357" s="9">
        <f t="shared" si="414"/>
        <v>0.75</v>
      </c>
      <c r="H357" s="9"/>
      <c r="I357" s="15">
        <f t="shared" si="449"/>
        <v>4</v>
      </c>
      <c r="J357"/>
      <c r="K357" s="8">
        <v>0</v>
      </c>
      <c r="L357" s="9">
        <v>0</v>
      </c>
      <c r="M357" s="9"/>
      <c r="N357" s="12">
        <v>0</v>
      </c>
      <c r="O357" s="9">
        <v>0</v>
      </c>
      <c r="P357" s="9"/>
      <c r="Q357" s="15">
        <f t="shared" ref="Q357:Q358" si="503">SUM(K357,N357)</f>
        <v>0</v>
      </c>
      <c r="R357"/>
      <c r="S357" s="8">
        <f t="shared" ref="S357:S362" si="504">C357+K357</f>
        <v>1</v>
      </c>
      <c r="T357" s="9">
        <f t="shared" ref="T357:T359" si="505">S357/Y357</f>
        <v>0.25</v>
      </c>
      <c r="U357" s="9"/>
      <c r="V357" s="12">
        <f t="shared" ref="V357:V362" si="506">F357+N357</f>
        <v>3</v>
      </c>
      <c r="W357" s="9">
        <f t="shared" ref="W357:W359" si="507">V357/Y357</f>
        <v>0.75</v>
      </c>
      <c r="X357" s="9"/>
      <c r="Y357" s="15">
        <f t="shared" ref="Y357:Y358" si="508">SUM(S357,V357)</f>
        <v>4</v>
      </c>
    </row>
    <row r="358" spans="1:25" s="1" customFormat="1" ht="11.25" customHeight="1" x14ac:dyDescent="0.25">
      <c r="A358" s="3"/>
      <c r="B358" s="3" t="s">
        <v>148</v>
      </c>
      <c r="C358" s="8">
        <v>1</v>
      </c>
      <c r="D358" s="9">
        <f t="shared" si="413"/>
        <v>5.5555555555555552E-2</v>
      </c>
      <c r="E358" s="9"/>
      <c r="F358" s="12">
        <v>17</v>
      </c>
      <c r="G358" s="9">
        <f t="shared" si="414"/>
        <v>0.94444444444444442</v>
      </c>
      <c r="H358" s="9"/>
      <c r="I358" s="15">
        <f t="shared" si="449"/>
        <v>18</v>
      </c>
      <c r="J358"/>
      <c r="K358" s="8">
        <v>0</v>
      </c>
      <c r="L358" s="9">
        <v>0</v>
      </c>
      <c r="M358" s="9"/>
      <c r="N358" s="12">
        <v>0</v>
      </c>
      <c r="O358" s="9">
        <v>0</v>
      </c>
      <c r="P358" s="9"/>
      <c r="Q358" s="15">
        <f t="shared" si="503"/>
        <v>0</v>
      </c>
      <c r="R358"/>
      <c r="S358" s="8">
        <f t="shared" si="504"/>
        <v>1</v>
      </c>
      <c r="T358" s="9">
        <f t="shared" si="505"/>
        <v>5.5555555555555552E-2</v>
      </c>
      <c r="U358" s="9"/>
      <c r="V358" s="12">
        <f t="shared" si="506"/>
        <v>17</v>
      </c>
      <c r="W358" s="9">
        <f t="shared" si="507"/>
        <v>0.94444444444444442</v>
      </c>
      <c r="X358" s="9"/>
      <c r="Y358" s="15">
        <f t="shared" si="508"/>
        <v>18</v>
      </c>
    </row>
    <row r="359" spans="1:25" s="1" customFormat="1" ht="11.25" customHeight="1" x14ac:dyDescent="0.25">
      <c r="A359" s="3"/>
      <c r="B359" s="3" t="s">
        <v>225</v>
      </c>
      <c r="C359" s="8">
        <v>5</v>
      </c>
      <c r="D359" s="9">
        <f t="shared" si="413"/>
        <v>0.7142857142857143</v>
      </c>
      <c r="E359" s="9"/>
      <c r="F359" s="12">
        <v>2</v>
      </c>
      <c r="G359" s="9">
        <f t="shared" si="414"/>
        <v>0.2857142857142857</v>
      </c>
      <c r="H359" s="9"/>
      <c r="I359" s="15">
        <f>SUM(C359,F359)</f>
        <v>7</v>
      </c>
      <c r="J359"/>
      <c r="K359" s="8">
        <v>0</v>
      </c>
      <c r="L359" s="9">
        <v>0</v>
      </c>
      <c r="M359" s="9"/>
      <c r="N359" s="12">
        <v>0</v>
      </c>
      <c r="O359" s="9">
        <v>0</v>
      </c>
      <c r="P359" s="9"/>
      <c r="Q359" s="15">
        <f>SUM(K359,N359)</f>
        <v>0</v>
      </c>
      <c r="R359"/>
      <c r="S359" s="8">
        <f t="shared" si="504"/>
        <v>5</v>
      </c>
      <c r="T359" s="9">
        <f t="shared" si="505"/>
        <v>0.7142857142857143</v>
      </c>
      <c r="U359" s="9"/>
      <c r="V359" s="12">
        <f t="shared" si="506"/>
        <v>2</v>
      </c>
      <c r="W359" s="9">
        <f t="shared" si="507"/>
        <v>0.2857142857142857</v>
      </c>
      <c r="X359" s="9"/>
      <c r="Y359" s="15">
        <f>SUM(S359,V359)</f>
        <v>7</v>
      </c>
    </row>
    <row r="360" spans="1:25" s="1" customFormat="1" ht="11.25" customHeight="1" x14ac:dyDescent="0.25">
      <c r="A360" s="3"/>
      <c r="B360" s="3" t="s">
        <v>216</v>
      </c>
      <c r="C360" s="8"/>
      <c r="D360" s="9"/>
      <c r="E360" s="9"/>
      <c r="F360" s="12"/>
      <c r="G360" s="9"/>
      <c r="H360" s="9"/>
      <c r="I360" s="15"/>
      <c r="J360"/>
      <c r="K360" s="8"/>
      <c r="L360" s="9"/>
      <c r="M360" s="9"/>
      <c r="N360" s="12"/>
      <c r="O360" s="9"/>
      <c r="P360" s="9"/>
      <c r="Q360" s="15"/>
      <c r="R360"/>
      <c r="S360" s="8"/>
      <c r="T360" s="9"/>
      <c r="U360" s="9"/>
      <c r="V360" s="12"/>
      <c r="W360" s="9"/>
      <c r="X360" s="9"/>
      <c r="Y360" s="15"/>
    </row>
    <row r="361" spans="1:25" s="1" customFormat="1" ht="11.25" customHeight="1" x14ac:dyDescent="0.25">
      <c r="A361" s="3"/>
      <c r="B361" s="7" t="s">
        <v>221</v>
      </c>
      <c r="C361" s="8">
        <v>1</v>
      </c>
      <c r="D361" s="9">
        <f t="shared" si="413"/>
        <v>1</v>
      </c>
      <c r="E361" s="9"/>
      <c r="F361" s="12">
        <v>0</v>
      </c>
      <c r="G361" s="9">
        <f t="shared" si="414"/>
        <v>0</v>
      </c>
      <c r="H361" s="9"/>
      <c r="I361" s="15">
        <f>SUM(C361,F361)</f>
        <v>1</v>
      </c>
      <c r="J361"/>
      <c r="K361" s="8">
        <v>0</v>
      </c>
      <c r="L361" s="9">
        <v>0</v>
      </c>
      <c r="M361" s="9"/>
      <c r="N361" s="12">
        <v>0</v>
      </c>
      <c r="O361" s="9">
        <v>0</v>
      </c>
      <c r="P361" s="9"/>
      <c r="Q361" s="15">
        <f>SUM(K361,N361)</f>
        <v>0</v>
      </c>
      <c r="R361"/>
      <c r="S361" s="8">
        <f t="shared" si="504"/>
        <v>1</v>
      </c>
      <c r="T361" s="9">
        <f t="shared" ref="T361:T362" si="509">S361/Y361</f>
        <v>1</v>
      </c>
      <c r="U361" s="9"/>
      <c r="V361" s="12">
        <f t="shared" si="506"/>
        <v>0</v>
      </c>
      <c r="W361" s="9">
        <f t="shared" ref="W361:W362" si="510">V361/Y361</f>
        <v>0</v>
      </c>
      <c r="X361" s="9"/>
      <c r="Y361" s="15">
        <f>SUM(S361,V361)</f>
        <v>1</v>
      </c>
    </row>
    <row r="362" spans="1:25" s="1" customFormat="1" ht="11.25" customHeight="1" x14ac:dyDescent="0.25">
      <c r="A362" s="3"/>
      <c r="B362" s="3" t="s">
        <v>146</v>
      </c>
      <c r="C362" s="8">
        <v>96</v>
      </c>
      <c r="D362" s="9">
        <f t="shared" ref="D362:D427" si="511">C362/I362</f>
        <v>0.52459016393442626</v>
      </c>
      <c r="E362" s="9"/>
      <c r="F362" s="12">
        <v>87</v>
      </c>
      <c r="G362" s="9">
        <f t="shared" ref="G362:G429" si="512">F362/I362</f>
        <v>0.47540983606557374</v>
      </c>
      <c r="H362" s="9"/>
      <c r="I362" s="15">
        <f t="shared" si="449"/>
        <v>183</v>
      </c>
      <c r="J362"/>
      <c r="K362" s="8">
        <v>0</v>
      </c>
      <c r="L362" s="9">
        <v>0</v>
      </c>
      <c r="M362" s="9"/>
      <c r="N362" s="12">
        <v>0</v>
      </c>
      <c r="O362" s="9">
        <v>0</v>
      </c>
      <c r="P362" s="9"/>
      <c r="Q362" s="15">
        <f t="shared" ref="Q362" si="513">SUM(K362,N362)</f>
        <v>0</v>
      </c>
      <c r="R362"/>
      <c r="S362" s="8">
        <f t="shared" si="504"/>
        <v>96</v>
      </c>
      <c r="T362" s="9">
        <f t="shared" si="509"/>
        <v>0.52459016393442626</v>
      </c>
      <c r="U362" s="9"/>
      <c r="V362" s="12">
        <f t="shared" si="506"/>
        <v>87</v>
      </c>
      <c r="W362" s="9">
        <f t="shared" si="510"/>
        <v>0.47540983606557374</v>
      </c>
      <c r="X362" s="9"/>
      <c r="Y362" s="15">
        <f t="shared" ref="Y362" si="514">SUM(S362,V362)</f>
        <v>183</v>
      </c>
    </row>
    <row r="363" spans="1:25" s="1" customFormat="1" ht="11.25" customHeight="1" x14ac:dyDescent="0.25">
      <c r="A363" s="3"/>
      <c r="B363" s="3"/>
      <c r="C363" s="8"/>
      <c r="D363" s="9"/>
      <c r="E363" s="9"/>
      <c r="F363" s="12"/>
      <c r="G363" s="9"/>
      <c r="H363" s="9"/>
      <c r="I363" s="15"/>
      <c r="J363"/>
      <c r="K363" s="8"/>
      <c r="L363" s="9"/>
      <c r="M363" s="9"/>
      <c r="N363" s="12"/>
      <c r="O363" s="9"/>
      <c r="P363" s="9"/>
      <c r="Q363" s="15"/>
      <c r="R363"/>
      <c r="S363" s="8"/>
      <c r="T363" s="9"/>
      <c r="U363" s="9"/>
      <c r="V363" s="12"/>
      <c r="W363" s="9"/>
      <c r="X363" s="9"/>
      <c r="Y363" s="15"/>
    </row>
    <row r="364" spans="1:25" s="1" customFormat="1" ht="11.25" customHeight="1" x14ac:dyDescent="0.25">
      <c r="A364" s="4" t="s">
        <v>228</v>
      </c>
      <c r="B364" s="3"/>
      <c r="C364" s="8"/>
      <c r="D364" s="9"/>
      <c r="E364" s="9"/>
      <c r="F364" s="12"/>
      <c r="G364" s="9"/>
      <c r="H364" s="9"/>
      <c r="I364" s="15"/>
      <c r="J364"/>
      <c r="K364" s="8"/>
      <c r="L364" s="9"/>
      <c r="M364" s="9"/>
      <c r="N364" s="12"/>
      <c r="O364" s="9"/>
      <c r="P364" s="9"/>
      <c r="Q364" s="15"/>
      <c r="R364"/>
      <c r="S364" s="8"/>
      <c r="T364" s="9"/>
      <c r="U364" s="9"/>
      <c r="V364" s="12"/>
      <c r="W364" s="9"/>
      <c r="X364" s="9"/>
      <c r="Y364" s="15"/>
    </row>
    <row r="365" spans="1:25" s="1" customFormat="1" ht="11.25" customHeight="1" x14ac:dyDescent="0.25">
      <c r="A365" s="3"/>
      <c r="B365" s="3" t="s">
        <v>149</v>
      </c>
      <c r="C365" s="8"/>
      <c r="D365" s="9"/>
      <c r="E365" s="9"/>
      <c r="F365" s="12"/>
      <c r="G365" s="9"/>
      <c r="H365" s="9"/>
      <c r="I365" s="15"/>
      <c r="J365"/>
      <c r="K365" s="8"/>
      <c r="L365" s="9"/>
      <c r="M365" s="9"/>
      <c r="N365" s="12"/>
      <c r="O365" s="9"/>
      <c r="P365" s="9"/>
      <c r="Q365" s="15"/>
      <c r="R365"/>
      <c r="S365" s="8"/>
      <c r="T365" s="9"/>
      <c r="U365" s="9"/>
      <c r="V365" s="12"/>
      <c r="W365" s="9"/>
      <c r="X365" s="9"/>
      <c r="Y365" s="15"/>
    </row>
    <row r="366" spans="1:25" s="1" customFormat="1" ht="11.25" customHeight="1" x14ac:dyDescent="0.25">
      <c r="A366" s="3"/>
      <c r="B366" s="7" t="s">
        <v>181</v>
      </c>
      <c r="C366" s="8">
        <v>6</v>
      </c>
      <c r="D366" s="9">
        <f t="shared" si="511"/>
        <v>0.6</v>
      </c>
      <c r="E366" s="9"/>
      <c r="F366" s="12">
        <v>4</v>
      </c>
      <c r="G366" s="9">
        <f t="shared" si="512"/>
        <v>0.4</v>
      </c>
      <c r="H366" s="9"/>
      <c r="I366" s="15">
        <f t="shared" si="449"/>
        <v>10</v>
      </c>
      <c r="J366"/>
      <c r="K366" s="8">
        <v>0</v>
      </c>
      <c r="L366" s="9">
        <v>0</v>
      </c>
      <c r="M366" s="9"/>
      <c r="N366" s="12">
        <v>0</v>
      </c>
      <c r="O366" s="9">
        <v>0</v>
      </c>
      <c r="P366" s="9"/>
      <c r="Q366" s="15">
        <f t="shared" ref="Q366:Q368" si="515">SUM(K366,N366)</f>
        <v>0</v>
      </c>
      <c r="R366"/>
      <c r="S366" s="8">
        <f t="shared" ref="S366:S415" si="516">C366+K366</f>
        <v>6</v>
      </c>
      <c r="T366" s="9">
        <f t="shared" ref="T366:T368" si="517">S366/Y366</f>
        <v>0.6</v>
      </c>
      <c r="U366" s="9"/>
      <c r="V366" s="12">
        <f t="shared" ref="V366:V415" si="518">F366+N366</f>
        <v>4</v>
      </c>
      <c r="W366" s="9">
        <f t="shared" ref="W366:W368" si="519">V366/Y366</f>
        <v>0.4</v>
      </c>
      <c r="X366" s="9"/>
      <c r="Y366" s="15">
        <f t="shared" ref="Y366:Y368" si="520">SUM(S366,V366)</f>
        <v>10</v>
      </c>
    </row>
    <row r="367" spans="1:25" s="1" customFormat="1" ht="11.25" customHeight="1" x14ac:dyDescent="0.25">
      <c r="A367" s="3"/>
      <c r="B367" s="7" t="s">
        <v>248</v>
      </c>
      <c r="C367" s="8">
        <v>1</v>
      </c>
      <c r="D367" s="9">
        <f t="shared" ref="D367" si="521">C367/I367</f>
        <v>1</v>
      </c>
      <c r="E367" s="9"/>
      <c r="F367" s="12">
        <v>0</v>
      </c>
      <c r="G367" s="9">
        <f t="shared" ref="G367" si="522">F367/I367</f>
        <v>0</v>
      </c>
      <c r="H367" s="9"/>
      <c r="I367" s="15">
        <f t="shared" ref="I367" si="523">SUM(C367,F367)</f>
        <v>1</v>
      </c>
      <c r="J367"/>
      <c r="K367" s="8">
        <v>0</v>
      </c>
      <c r="L367" s="9">
        <v>0</v>
      </c>
      <c r="M367" s="9"/>
      <c r="N367" s="12">
        <v>0</v>
      </c>
      <c r="O367" s="9">
        <v>0</v>
      </c>
      <c r="P367" s="9"/>
      <c r="Q367" s="15">
        <f t="shared" ref="Q367" si="524">SUM(K367,N367)</f>
        <v>0</v>
      </c>
      <c r="R367"/>
      <c r="S367" s="8">
        <f t="shared" ref="S367" si="525">C367+K367</f>
        <v>1</v>
      </c>
      <c r="T367" s="9">
        <f t="shared" ref="T367" si="526">S367/Y367</f>
        <v>1</v>
      </c>
      <c r="U367" s="9"/>
      <c r="V367" s="12">
        <f t="shared" ref="V367" si="527">F367+N367</f>
        <v>0</v>
      </c>
      <c r="W367" s="9">
        <f t="shared" ref="W367" si="528">V367/Y367</f>
        <v>0</v>
      </c>
      <c r="X367" s="9"/>
      <c r="Y367" s="15">
        <f t="shared" ref="Y367" si="529">SUM(S367,V367)</f>
        <v>1</v>
      </c>
    </row>
    <row r="368" spans="1:25" s="1" customFormat="1" ht="11.25" customHeight="1" x14ac:dyDescent="0.25">
      <c r="A368" s="3"/>
      <c r="B368" s="7" t="s">
        <v>150</v>
      </c>
      <c r="C368" s="8">
        <v>0</v>
      </c>
      <c r="D368" s="9">
        <f t="shared" si="511"/>
        <v>0</v>
      </c>
      <c r="E368" s="9"/>
      <c r="F368" s="12">
        <v>1</v>
      </c>
      <c r="G368" s="9">
        <f t="shared" si="512"/>
        <v>1</v>
      </c>
      <c r="H368" s="9"/>
      <c r="I368" s="15">
        <f t="shared" si="449"/>
        <v>1</v>
      </c>
      <c r="J368"/>
      <c r="K368" s="8">
        <v>1</v>
      </c>
      <c r="L368" s="9">
        <f t="shared" ref="L368" si="530">K368/Q368</f>
        <v>1</v>
      </c>
      <c r="M368" s="9"/>
      <c r="N368" s="12">
        <v>0</v>
      </c>
      <c r="O368" s="9">
        <f t="shared" ref="O368" si="531">N368/Q368</f>
        <v>0</v>
      </c>
      <c r="P368" s="9"/>
      <c r="Q368" s="15">
        <f t="shared" si="515"/>
        <v>1</v>
      </c>
      <c r="R368"/>
      <c r="S368" s="8">
        <f t="shared" si="516"/>
        <v>1</v>
      </c>
      <c r="T368" s="9">
        <f t="shared" si="517"/>
        <v>0.5</v>
      </c>
      <c r="U368" s="9"/>
      <c r="V368" s="12">
        <f t="shared" si="518"/>
        <v>1</v>
      </c>
      <c r="W368" s="9">
        <f t="shared" si="519"/>
        <v>0.5</v>
      </c>
      <c r="X368" s="9"/>
      <c r="Y368" s="15">
        <f t="shared" si="520"/>
        <v>2</v>
      </c>
    </row>
    <row r="369" spans="1:29" s="1" customFormat="1" ht="11.25" customHeight="1" x14ac:dyDescent="0.25">
      <c r="A369" s="3"/>
      <c r="B369" s="7" t="s">
        <v>196</v>
      </c>
      <c r="C369" s="8">
        <v>6</v>
      </c>
      <c r="D369" s="9">
        <f>C369/I369</f>
        <v>0.5</v>
      </c>
      <c r="E369" s="9"/>
      <c r="F369" s="12">
        <v>6</v>
      </c>
      <c r="G369" s="9">
        <f>F369/I369</f>
        <v>0.5</v>
      </c>
      <c r="H369" s="9"/>
      <c r="I369" s="15">
        <f>SUM(C369,F369)</f>
        <v>12</v>
      </c>
      <c r="J369"/>
      <c r="K369" s="8">
        <v>0</v>
      </c>
      <c r="L369" s="9">
        <v>0</v>
      </c>
      <c r="M369" s="9"/>
      <c r="N369" s="12">
        <v>0</v>
      </c>
      <c r="O369" s="9">
        <v>0</v>
      </c>
      <c r="P369" s="9"/>
      <c r="Q369" s="15">
        <f>SUM(K369,N369)</f>
        <v>0</v>
      </c>
      <c r="R369"/>
      <c r="S369" s="8">
        <f t="shared" si="516"/>
        <v>6</v>
      </c>
      <c r="T369" s="9">
        <f>S369/Y369</f>
        <v>0.5</v>
      </c>
      <c r="U369" s="9"/>
      <c r="V369" s="12">
        <f t="shared" si="518"/>
        <v>6</v>
      </c>
      <c r="W369" s="9">
        <f>V369/Y369</f>
        <v>0.5</v>
      </c>
      <c r="X369" s="9"/>
      <c r="Y369" s="15">
        <f>SUM(S369,V369)</f>
        <v>12</v>
      </c>
      <c r="AB369"/>
      <c r="AC369"/>
    </row>
    <row r="370" spans="1:29" s="1" customFormat="1" ht="11.25" customHeight="1" x14ac:dyDescent="0.25">
      <c r="A370" s="3"/>
      <c r="B370" s="7" t="s">
        <v>220</v>
      </c>
      <c r="C370" s="8">
        <v>0</v>
      </c>
      <c r="D370" s="9">
        <f>C370/I370</f>
        <v>0</v>
      </c>
      <c r="E370" s="9"/>
      <c r="F370" s="12">
        <v>2</v>
      </c>
      <c r="G370" s="9">
        <f>F370/I370</f>
        <v>1</v>
      </c>
      <c r="H370" s="9"/>
      <c r="I370" s="15">
        <f>SUM(C370,F370)</f>
        <v>2</v>
      </c>
      <c r="J370"/>
      <c r="K370" s="8">
        <v>0</v>
      </c>
      <c r="L370" s="9">
        <v>0</v>
      </c>
      <c r="M370" s="9"/>
      <c r="N370" s="12">
        <v>0</v>
      </c>
      <c r="O370" s="9">
        <v>0</v>
      </c>
      <c r="P370" s="9"/>
      <c r="Q370" s="15">
        <f>SUM(K370,N370)</f>
        <v>0</v>
      </c>
      <c r="R370"/>
      <c r="S370" s="8">
        <f t="shared" si="516"/>
        <v>0</v>
      </c>
      <c r="T370" s="9">
        <f>S370/Y370</f>
        <v>0</v>
      </c>
      <c r="U370" s="9"/>
      <c r="V370" s="12">
        <f t="shared" si="518"/>
        <v>2</v>
      </c>
      <c r="W370" s="9">
        <f>V370/Y370</f>
        <v>1</v>
      </c>
      <c r="X370" s="9"/>
      <c r="Y370" s="15">
        <f>SUM(S370,V370)</f>
        <v>2</v>
      </c>
      <c r="AB370"/>
    </row>
    <row r="371" spans="1:29" s="1" customFormat="1" ht="11.25" customHeight="1" x14ac:dyDescent="0.25">
      <c r="A371" s="3"/>
      <c r="B371" s="3" t="s">
        <v>157</v>
      </c>
      <c r="C371" s="8">
        <v>3</v>
      </c>
      <c r="D371" s="9">
        <f>C371/I371</f>
        <v>1</v>
      </c>
      <c r="E371" s="9"/>
      <c r="F371" s="12">
        <v>0</v>
      </c>
      <c r="G371" s="9">
        <f>F371/I371</f>
        <v>0</v>
      </c>
      <c r="H371" s="9"/>
      <c r="I371" s="15">
        <f>SUM(C371,F371)</f>
        <v>3</v>
      </c>
      <c r="J371"/>
      <c r="K371" s="8">
        <v>0</v>
      </c>
      <c r="L371" s="9">
        <v>0</v>
      </c>
      <c r="M371" s="9"/>
      <c r="N371" s="12">
        <v>0</v>
      </c>
      <c r="O371" s="9">
        <v>0</v>
      </c>
      <c r="P371" s="9"/>
      <c r="Q371" s="15">
        <f>SUM(K371,N371)</f>
        <v>0</v>
      </c>
      <c r="R371"/>
      <c r="S371" s="8">
        <f t="shared" si="516"/>
        <v>3</v>
      </c>
      <c r="T371" s="9">
        <f>S371/Y371</f>
        <v>1</v>
      </c>
      <c r="U371" s="9"/>
      <c r="V371" s="12">
        <f t="shared" si="518"/>
        <v>0</v>
      </c>
      <c r="W371" s="9">
        <f>V371/Y371</f>
        <v>0</v>
      </c>
      <c r="X371" s="9"/>
      <c r="Y371" s="15">
        <f>SUM(S371,V371)</f>
        <v>3</v>
      </c>
      <c r="AB371"/>
    </row>
    <row r="372" spans="1:29" s="1" customFormat="1" ht="11.25" customHeight="1" x14ac:dyDescent="0.25">
      <c r="A372" s="3"/>
      <c r="B372" s="8" t="s">
        <v>252</v>
      </c>
      <c r="C372" s="8">
        <v>0</v>
      </c>
      <c r="D372" s="9">
        <f>C372/I372</f>
        <v>0</v>
      </c>
      <c r="E372" s="9"/>
      <c r="F372" s="12">
        <v>3</v>
      </c>
      <c r="G372" s="9">
        <f>F372/I372</f>
        <v>1</v>
      </c>
      <c r="H372" s="9"/>
      <c r="I372" s="15">
        <f>SUM(C372,F372)</f>
        <v>3</v>
      </c>
      <c r="J372"/>
      <c r="K372" s="8">
        <v>0</v>
      </c>
      <c r="L372" s="9">
        <v>0</v>
      </c>
      <c r="M372" s="9"/>
      <c r="N372" s="12">
        <v>0</v>
      </c>
      <c r="O372" s="9">
        <v>0</v>
      </c>
      <c r="P372" s="9"/>
      <c r="Q372" s="15">
        <f>SUM(K372,N372)</f>
        <v>0</v>
      </c>
      <c r="R372"/>
      <c r="S372" s="8">
        <f t="shared" ref="S372" si="532">C372+K372</f>
        <v>0</v>
      </c>
      <c r="T372" s="9">
        <f>S372/Y372</f>
        <v>0</v>
      </c>
      <c r="U372" s="9"/>
      <c r="V372" s="12">
        <f t="shared" ref="V372" si="533">F372+N372</f>
        <v>3</v>
      </c>
      <c r="W372" s="9">
        <f>V372/Y372</f>
        <v>1</v>
      </c>
      <c r="X372" s="9"/>
      <c r="Y372" s="15">
        <f>SUM(S372,V372)</f>
        <v>3</v>
      </c>
    </row>
    <row r="373" spans="1:29" s="1" customFormat="1" ht="11.25" customHeight="1" x14ac:dyDescent="0.25">
      <c r="A373" s="3"/>
      <c r="B373" s="8" t="s">
        <v>254</v>
      </c>
      <c r="C373" s="8">
        <v>0</v>
      </c>
      <c r="D373" s="9">
        <f>C373/I373</f>
        <v>0</v>
      </c>
      <c r="E373" s="9"/>
      <c r="F373" s="12">
        <v>1</v>
      </c>
      <c r="G373" s="9">
        <f>F373/I373</f>
        <v>1</v>
      </c>
      <c r="H373" s="9"/>
      <c r="I373" s="15">
        <f>SUM(C373,F373)</f>
        <v>1</v>
      </c>
      <c r="J373"/>
      <c r="K373" s="8">
        <v>0</v>
      </c>
      <c r="L373" s="9">
        <v>0</v>
      </c>
      <c r="M373" s="9"/>
      <c r="N373" s="12">
        <v>0</v>
      </c>
      <c r="O373" s="9">
        <v>0</v>
      </c>
      <c r="P373" s="9"/>
      <c r="Q373" s="15">
        <f>SUM(K373,N373)</f>
        <v>0</v>
      </c>
      <c r="R373"/>
      <c r="S373" s="8">
        <f t="shared" ref="S373" si="534">C373+K373</f>
        <v>0</v>
      </c>
      <c r="T373" s="9">
        <f>S373/Y373</f>
        <v>0</v>
      </c>
      <c r="U373" s="9"/>
      <c r="V373" s="12">
        <f t="shared" ref="V373" si="535">F373+N373</f>
        <v>1</v>
      </c>
      <c r="W373" s="9">
        <f>V373/Y373</f>
        <v>1</v>
      </c>
      <c r="X373" s="9"/>
      <c r="Y373" s="15">
        <f>SUM(S373,V373)</f>
        <v>1</v>
      </c>
    </row>
    <row r="374" spans="1:29" s="1" customFormat="1" ht="11.25" customHeight="1" x14ac:dyDescent="0.25">
      <c r="A374" s="3"/>
      <c r="B374" s="7" t="s">
        <v>151</v>
      </c>
      <c r="C374" s="8">
        <v>12</v>
      </c>
      <c r="D374" s="9">
        <f t="shared" si="511"/>
        <v>0.75</v>
      </c>
      <c r="E374" s="9"/>
      <c r="F374" s="12">
        <v>4</v>
      </c>
      <c r="G374" s="9">
        <f t="shared" si="512"/>
        <v>0.25</v>
      </c>
      <c r="H374" s="9"/>
      <c r="I374" s="15">
        <f t="shared" si="449"/>
        <v>16</v>
      </c>
      <c r="J374"/>
      <c r="K374" s="8">
        <v>0</v>
      </c>
      <c r="L374" s="9">
        <v>0</v>
      </c>
      <c r="M374" s="9"/>
      <c r="N374" s="12">
        <v>0</v>
      </c>
      <c r="O374" s="9">
        <v>0</v>
      </c>
      <c r="P374" s="9"/>
      <c r="Q374" s="15">
        <f t="shared" ref="Q374:Q375" si="536">SUM(K374,N374)</f>
        <v>0</v>
      </c>
      <c r="R374"/>
      <c r="S374" s="8">
        <f t="shared" si="516"/>
        <v>12</v>
      </c>
      <c r="T374" s="9">
        <f t="shared" ref="T374:T375" si="537">S374/Y374</f>
        <v>0.75</v>
      </c>
      <c r="U374" s="9"/>
      <c r="V374" s="12">
        <f t="shared" si="518"/>
        <v>4</v>
      </c>
      <c r="W374" s="9">
        <f t="shared" ref="W374:W375" si="538">V374/Y374</f>
        <v>0.25</v>
      </c>
      <c r="X374" s="9"/>
      <c r="Y374" s="15">
        <f t="shared" ref="Y374:Y375" si="539">SUM(S374,V374)</f>
        <v>16</v>
      </c>
    </row>
    <row r="375" spans="1:29" s="1" customFormat="1" ht="11.25" customHeight="1" x14ac:dyDescent="0.25">
      <c r="A375" s="3"/>
      <c r="B375" s="7" t="s">
        <v>60</v>
      </c>
      <c r="C375" s="8">
        <v>2</v>
      </c>
      <c r="D375" s="9">
        <f t="shared" si="511"/>
        <v>0.66666666666666663</v>
      </c>
      <c r="E375" s="9"/>
      <c r="F375" s="12">
        <v>1</v>
      </c>
      <c r="G375" s="9">
        <f t="shared" si="512"/>
        <v>0.33333333333333331</v>
      </c>
      <c r="H375" s="9"/>
      <c r="I375" s="15">
        <f t="shared" si="449"/>
        <v>3</v>
      </c>
      <c r="J375"/>
      <c r="K375" s="8">
        <v>0</v>
      </c>
      <c r="L375" s="9">
        <v>0</v>
      </c>
      <c r="M375" s="9"/>
      <c r="N375" s="12">
        <v>0</v>
      </c>
      <c r="O375" s="9">
        <v>0</v>
      </c>
      <c r="P375" s="9"/>
      <c r="Q375" s="15">
        <f t="shared" si="536"/>
        <v>0</v>
      </c>
      <c r="R375"/>
      <c r="S375" s="8">
        <f t="shared" si="516"/>
        <v>2</v>
      </c>
      <c r="T375" s="9">
        <f t="shared" si="537"/>
        <v>0.66666666666666663</v>
      </c>
      <c r="U375" s="9"/>
      <c r="V375" s="12">
        <f t="shared" si="518"/>
        <v>1</v>
      </c>
      <c r="W375" s="9">
        <f t="shared" si="538"/>
        <v>0.33333333333333331</v>
      </c>
      <c r="X375" s="9"/>
      <c r="Y375" s="15">
        <f t="shared" si="539"/>
        <v>3</v>
      </c>
    </row>
    <row r="376" spans="1:29" s="1" customFormat="1" ht="11.25" customHeight="1" x14ac:dyDescent="0.25">
      <c r="A376" s="3"/>
      <c r="B376" s="7" t="s">
        <v>249</v>
      </c>
      <c r="C376" s="8">
        <v>0</v>
      </c>
      <c r="D376" s="9">
        <f>C376/I376</f>
        <v>0</v>
      </c>
      <c r="E376" s="9"/>
      <c r="F376" s="12">
        <v>2</v>
      </c>
      <c r="G376" s="9">
        <f>F376/I376</f>
        <v>1</v>
      </c>
      <c r="H376" s="9"/>
      <c r="I376" s="15">
        <f>SUM(C376,F376)</f>
        <v>2</v>
      </c>
      <c r="J376"/>
      <c r="K376" s="8">
        <v>0</v>
      </c>
      <c r="L376" s="9">
        <v>0</v>
      </c>
      <c r="M376" s="9"/>
      <c r="N376" s="12">
        <v>0</v>
      </c>
      <c r="O376" s="9">
        <v>0</v>
      </c>
      <c r="P376" s="9"/>
      <c r="Q376" s="15">
        <f>SUM(K376,N376)</f>
        <v>0</v>
      </c>
      <c r="R376"/>
      <c r="S376" s="8">
        <f t="shared" ref="S376" si="540">C376+K376</f>
        <v>0</v>
      </c>
      <c r="T376" s="9">
        <f>S376/Y376</f>
        <v>0</v>
      </c>
      <c r="U376" s="9"/>
      <c r="V376" s="12">
        <f t="shared" ref="V376" si="541">F376+N376</f>
        <v>2</v>
      </c>
      <c r="W376" s="9">
        <f>V376/Y376</f>
        <v>1</v>
      </c>
      <c r="X376" s="9"/>
      <c r="Y376" s="15">
        <f>SUM(S376,V376)</f>
        <v>2</v>
      </c>
    </row>
    <row r="377" spans="1:29" s="1" customFormat="1" ht="11.25" customHeight="1" x14ac:dyDescent="0.25">
      <c r="A377" s="3"/>
      <c r="B377" s="7" t="s">
        <v>263</v>
      </c>
      <c r="C377" s="8">
        <v>0</v>
      </c>
      <c r="D377" s="9">
        <f>C377/I377</f>
        <v>0</v>
      </c>
      <c r="E377" s="9"/>
      <c r="F377" s="12">
        <v>2</v>
      </c>
      <c r="G377" s="9">
        <f>F377/I377</f>
        <v>1</v>
      </c>
      <c r="H377" s="9"/>
      <c r="I377" s="15">
        <f>SUM(C377,F377)</f>
        <v>2</v>
      </c>
      <c r="J377"/>
      <c r="K377" s="8">
        <v>0</v>
      </c>
      <c r="L377" s="9">
        <v>0</v>
      </c>
      <c r="M377" s="9"/>
      <c r="N377" s="12">
        <v>0</v>
      </c>
      <c r="O377" s="9">
        <v>0</v>
      </c>
      <c r="P377" s="9"/>
      <c r="Q377" s="15">
        <f>SUM(K377,N377)</f>
        <v>0</v>
      </c>
      <c r="R377"/>
      <c r="S377" s="8">
        <f t="shared" si="516"/>
        <v>0</v>
      </c>
      <c r="T377" s="9">
        <f>S377/Y377</f>
        <v>0</v>
      </c>
      <c r="U377" s="9"/>
      <c r="V377" s="12">
        <f t="shared" si="518"/>
        <v>2</v>
      </c>
      <c r="W377" s="9">
        <f>V377/Y377</f>
        <v>1</v>
      </c>
      <c r="X377" s="9"/>
      <c r="Y377" s="15">
        <f>SUM(S377,V377)</f>
        <v>2</v>
      </c>
    </row>
    <row r="378" spans="1:29" s="1" customFormat="1" ht="11.25" customHeight="1" x14ac:dyDescent="0.25">
      <c r="A378" s="3"/>
      <c r="B378" s="7" t="s">
        <v>152</v>
      </c>
      <c r="C378" s="8">
        <v>3</v>
      </c>
      <c r="D378" s="9">
        <f t="shared" si="511"/>
        <v>0.5</v>
      </c>
      <c r="E378" s="9"/>
      <c r="F378" s="12">
        <v>3</v>
      </c>
      <c r="G378" s="9">
        <f t="shared" si="512"/>
        <v>0.5</v>
      </c>
      <c r="H378" s="9"/>
      <c r="I378" s="15">
        <f t="shared" si="449"/>
        <v>6</v>
      </c>
      <c r="J378"/>
      <c r="K378" s="8">
        <v>0</v>
      </c>
      <c r="L378" s="9">
        <v>0</v>
      </c>
      <c r="M378" s="9"/>
      <c r="N378" s="12">
        <v>0</v>
      </c>
      <c r="O378" s="9">
        <v>0</v>
      </c>
      <c r="P378" s="9"/>
      <c r="Q378" s="15">
        <f t="shared" ref="Q378:Q379" si="542">SUM(K378,N378)</f>
        <v>0</v>
      </c>
      <c r="R378"/>
      <c r="S378" s="8">
        <f t="shared" si="516"/>
        <v>3</v>
      </c>
      <c r="T378" s="9">
        <f t="shared" ref="T378:T379" si="543">S378/Y378</f>
        <v>0.5</v>
      </c>
      <c r="U378" s="9"/>
      <c r="V378" s="12">
        <f t="shared" si="518"/>
        <v>3</v>
      </c>
      <c r="W378" s="9">
        <f t="shared" ref="W378:W379" si="544">V378/Y378</f>
        <v>0.5</v>
      </c>
      <c r="X378" s="9"/>
      <c r="Y378" s="15">
        <f t="shared" ref="Y378:Y379" si="545">SUM(S378,V378)</f>
        <v>6</v>
      </c>
    </row>
    <row r="379" spans="1:29" s="1" customFormat="1" ht="11.25" customHeight="1" x14ac:dyDescent="0.25">
      <c r="A379" s="3"/>
      <c r="B379" s="7" t="s">
        <v>250</v>
      </c>
      <c r="C379" s="8">
        <v>0</v>
      </c>
      <c r="D379" s="9">
        <f t="shared" si="511"/>
        <v>0</v>
      </c>
      <c r="E379" s="9"/>
      <c r="F379" s="12">
        <v>4</v>
      </c>
      <c r="G379" s="9">
        <f t="shared" si="512"/>
        <v>1</v>
      </c>
      <c r="H379" s="9"/>
      <c r="I379" s="15">
        <f t="shared" si="449"/>
        <v>4</v>
      </c>
      <c r="J379"/>
      <c r="K379" s="8">
        <v>1</v>
      </c>
      <c r="L379" s="9">
        <f t="shared" ref="L379" si="546">K379/Q379</f>
        <v>1</v>
      </c>
      <c r="M379" s="9"/>
      <c r="N379" s="12">
        <v>0</v>
      </c>
      <c r="O379" s="9">
        <f t="shared" ref="O379" si="547">N379/Q379</f>
        <v>0</v>
      </c>
      <c r="P379" s="9"/>
      <c r="Q379" s="15">
        <f t="shared" si="542"/>
        <v>1</v>
      </c>
      <c r="R379"/>
      <c r="S379" s="8">
        <f t="shared" si="516"/>
        <v>1</v>
      </c>
      <c r="T379" s="9">
        <f t="shared" si="543"/>
        <v>0.2</v>
      </c>
      <c r="U379" s="9"/>
      <c r="V379" s="12">
        <f t="shared" si="518"/>
        <v>4</v>
      </c>
      <c r="W379" s="9">
        <f t="shared" si="544"/>
        <v>0.8</v>
      </c>
      <c r="X379" s="9"/>
      <c r="Y379" s="15">
        <f t="shared" si="545"/>
        <v>5</v>
      </c>
    </row>
    <row r="380" spans="1:29" s="1" customFormat="1" ht="11.25" customHeight="1" x14ac:dyDescent="0.25">
      <c r="A380" s="3"/>
      <c r="B380" s="7" t="s">
        <v>64</v>
      </c>
      <c r="C380" s="8">
        <v>7</v>
      </c>
      <c r="D380" s="9">
        <f>C380/I380</f>
        <v>0.7</v>
      </c>
      <c r="E380" s="9"/>
      <c r="F380" s="12">
        <v>3</v>
      </c>
      <c r="G380" s="9">
        <f>F380/I380</f>
        <v>0.3</v>
      </c>
      <c r="H380" s="9"/>
      <c r="I380" s="15">
        <f>SUM(C380,F380)</f>
        <v>10</v>
      </c>
      <c r="J380"/>
      <c r="K380" s="8">
        <v>0</v>
      </c>
      <c r="L380" s="9">
        <v>0</v>
      </c>
      <c r="M380" s="9"/>
      <c r="N380" s="12">
        <v>0</v>
      </c>
      <c r="O380" s="9">
        <v>0</v>
      </c>
      <c r="P380" s="9"/>
      <c r="Q380" s="15">
        <f>SUM(K380,N380)</f>
        <v>0</v>
      </c>
      <c r="R380"/>
      <c r="S380" s="8">
        <f t="shared" si="516"/>
        <v>7</v>
      </c>
      <c r="T380" s="9">
        <f>S380/Y380</f>
        <v>0.7</v>
      </c>
      <c r="U380" s="9"/>
      <c r="V380" s="12">
        <f t="shared" si="518"/>
        <v>3</v>
      </c>
      <c r="W380" s="9">
        <f>V380/Y380</f>
        <v>0.3</v>
      </c>
      <c r="X380" s="9"/>
      <c r="Y380" s="15">
        <f>SUM(S380,V380)</f>
        <v>10</v>
      </c>
    </row>
    <row r="381" spans="1:29" s="1" customFormat="1" ht="11.25" customHeight="1" x14ac:dyDescent="0.25">
      <c r="A381" s="3"/>
      <c r="B381" s="7" t="s">
        <v>154</v>
      </c>
      <c r="C381" s="8">
        <v>1</v>
      </c>
      <c r="D381" s="9">
        <f>C381/I381</f>
        <v>0.33333333333333331</v>
      </c>
      <c r="E381" s="9"/>
      <c r="F381" s="12">
        <v>2</v>
      </c>
      <c r="G381" s="9">
        <f>F381/I381</f>
        <v>0.66666666666666663</v>
      </c>
      <c r="H381" s="9"/>
      <c r="I381" s="15">
        <f>SUM(C381,F381)</f>
        <v>3</v>
      </c>
      <c r="J381"/>
      <c r="K381" s="8">
        <v>0</v>
      </c>
      <c r="L381" s="9">
        <v>0</v>
      </c>
      <c r="M381" s="9"/>
      <c r="N381" s="12">
        <v>0</v>
      </c>
      <c r="O381" s="9">
        <v>0</v>
      </c>
      <c r="P381" s="9"/>
      <c r="Q381" s="15">
        <f>SUM(K381,N381)</f>
        <v>0</v>
      </c>
      <c r="R381"/>
      <c r="S381" s="8">
        <f t="shared" si="516"/>
        <v>1</v>
      </c>
      <c r="T381" s="9">
        <f>S381/Y381</f>
        <v>0.33333333333333331</v>
      </c>
      <c r="U381" s="9"/>
      <c r="V381" s="12">
        <f t="shared" si="518"/>
        <v>2</v>
      </c>
      <c r="W381" s="9">
        <f>V381/Y381</f>
        <v>0.66666666666666663</v>
      </c>
      <c r="X381" s="9"/>
      <c r="Y381" s="15">
        <f>SUM(S381,V381)</f>
        <v>3</v>
      </c>
    </row>
    <row r="382" spans="1:29" s="1" customFormat="1" ht="11.25" customHeight="1" x14ac:dyDescent="0.25">
      <c r="A382" s="3"/>
      <c r="B382" s="7" t="s">
        <v>215</v>
      </c>
      <c r="C382" s="8">
        <v>1</v>
      </c>
      <c r="D382" s="9">
        <f>C382/I382</f>
        <v>1</v>
      </c>
      <c r="E382" s="9"/>
      <c r="F382" s="12">
        <v>0</v>
      </c>
      <c r="G382" s="9">
        <f>F382/I382</f>
        <v>0</v>
      </c>
      <c r="H382" s="9"/>
      <c r="I382" s="15">
        <f>SUM(C382,F382)</f>
        <v>1</v>
      </c>
      <c r="J382"/>
      <c r="K382" s="8">
        <v>0</v>
      </c>
      <c r="L382" s="9">
        <v>0</v>
      </c>
      <c r="M382" s="9"/>
      <c r="N382" s="12">
        <v>0</v>
      </c>
      <c r="O382" s="9">
        <v>0</v>
      </c>
      <c r="P382" s="9"/>
      <c r="Q382" s="15">
        <f>SUM(K382,N382)</f>
        <v>0</v>
      </c>
      <c r="R382"/>
      <c r="S382" s="8">
        <f t="shared" si="516"/>
        <v>1</v>
      </c>
      <c r="T382" s="9">
        <f>S382/Y382</f>
        <v>1</v>
      </c>
      <c r="U382" s="9"/>
      <c r="V382" s="12">
        <f t="shared" si="518"/>
        <v>0</v>
      </c>
      <c r="W382" s="9">
        <f>V382/Y382</f>
        <v>0</v>
      </c>
      <c r="X382" s="9"/>
      <c r="Y382" s="15">
        <f>SUM(S382,V382)</f>
        <v>1</v>
      </c>
    </row>
    <row r="383" spans="1:29" s="1" customFormat="1" ht="11.25" customHeight="1" x14ac:dyDescent="0.25">
      <c r="A383" s="3"/>
      <c r="B383" s="7" t="s">
        <v>251</v>
      </c>
      <c r="C383" s="8">
        <v>0</v>
      </c>
      <c r="D383" s="9">
        <f>C383/I383</f>
        <v>0</v>
      </c>
      <c r="E383" s="9"/>
      <c r="F383" s="12">
        <v>2</v>
      </c>
      <c r="G383" s="9">
        <f>F383/I383</f>
        <v>1</v>
      </c>
      <c r="H383" s="9"/>
      <c r="I383" s="15">
        <f>SUM(C383,F383)</f>
        <v>2</v>
      </c>
      <c r="J383"/>
      <c r="K383" s="8">
        <v>0</v>
      </c>
      <c r="L383" s="9">
        <v>0</v>
      </c>
      <c r="M383" s="9"/>
      <c r="N383" s="12">
        <v>0</v>
      </c>
      <c r="O383" s="9">
        <v>0</v>
      </c>
      <c r="P383" s="9"/>
      <c r="Q383" s="15">
        <f>SUM(K383,N383)</f>
        <v>0</v>
      </c>
      <c r="R383"/>
      <c r="S383" s="8">
        <f t="shared" ref="S383" si="548">C383+K383</f>
        <v>0</v>
      </c>
      <c r="T383" s="9">
        <f>S383/Y383</f>
        <v>0</v>
      </c>
      <c r="U383" s="9"/>
      <c r="V383" s="12">
        <f t="shared" ref="V383" si="549">F383+N383</f>
        <v>2</v>
      </c>
      <c r="W383" s="9">
        <f>V383/Y383</f>
        <v>1</v>
      </c>
      <c r="X383" s="9"/>
      <c r="Y383" s="15">
        <f>SUM(S383,V383)</f>
        <v>2</v>
      </c>
    </row>
    <row r="384" spans="1:29" s="1" customFormat="1" ht="11.25" customHeight="1" x14ac:dyDescent="0.25">
      <c r="A384" s="3"/>
      <c r="B384" s="3" t="s">
        <v>155</v>
      </c>
      <c r="C384" s="8"/>
      <c r="D384" s="9"/>
      <c r="E384" s="9"/>
      <c r="F384" s="12"/>
      <c r="G384" s="9"/>
      <c r="H384" s="9"/>
      <c r="I384" s="15"/>
      <c r="J384"/>
      <c r="K384" s="8"/>
      <c r="L384" s="9"/>
      <c r="M384" s="9"/>
      <c r="N384" s="12"/>
      <c r="O384" s="9"/>
      <c r="P384" s="9"/>
      <c r="Q384" s="15"/>
      <c r="R384"/>
      <c r="S384" s="8"/>
      <c r="T384" s="9"/>
      <c r="U384" s="9"/>
      <c r="V384" s="12"/>
      <c r="W384" s="9"/>
      <c r="X384" s="9"/>
      <c r="Y384" s="15"/>
    </row>
    <row r="385" spans="1:27" s="1" customFormat="1" ht="11.25" customHeight="1" x14ac:dyDescent="0.25">
      <c r="A385" s="3"/>
      <c r="B385" s="7" t="s">
        <v>150</v>
      </c>
      <c r="C385" s="8">
        <v>3</v>
      </c>
      <c r="D385" s="9">
        <f t="shared" si="511"/>
        <v>1</v>
      </c>
      <c r="E385" s="9"/>
      <c r="F385" s="12">
        <v>0</v>
      </c>
      <c r="G385" s="9">
        <f t="shared" si="512"/>
        <v>0</v>
      </c>
      <c r="H385" s="9"/>
      <c r="I385" s="15">
        <f t="shared" si="449"/>
        <v>3</v>
      </c>
      <c r="J385"/>
      <c r="K385" s="8">
        <v>0</v>
      </c>
      <c r="L385" s="9">
        <v>0</v>
      </c>
      <c r="M385" s="9"/>
      <c r="N385" s="12">
        <v>0</v>
      </c>
      <c r="O385" s="9">
        <v>0</v>
      </c>
      <c r="P385" s="9"/>
      <c r="Q385" s="15">
        <f t="shared" ref="Q385:Q391" si="550">SUM(K385,N385)</f>
        <v>0</v>
      </c>
      <c r="R385"/>
      <c r="S385" s="8">
        <f t="shared" si="516"/>
        <v>3</v>
      </c>
      <c r="T385" s="9">
        <f t="shared" ref="T385:T391" si="551">S385/Y385</f>
        <v>1</v>
      </c>
      <c r="U385" s="9"/>
      <c r="V385" s="12">
        <f t="shared" si="518"/>
        <v>0</v>
      </c>
      <c r="W385" s="9">
        <f t="shared" ref="W385:W391" si="552">V385/Y385</f>
        <v>0</v>
      </c>
      <c r="X385" s="9"/>
      <c r="Y385" s="15">
        <f t="shared" ref="Y385:Y391" si="553">SUM(S385,V385)</f>
        <v>3</v>
      </c>
    </row>
    <row r="386" spans="1:27" s="1" customFormat="1" ht="11.25" customHeight="1" x14ac:dyDescent="0.25">
      <c r="A386" s="3"/>
      <c r="B386" s="7" t="s">
        <v>196</v>
      </c>
      <c r="C386" s="8">
        <v>0</v>
      </c>
      <c r="D386" s="9">
        <f t="shared" si="511"/>
        <v>0</v>
      </c>
      <c r="E386" s="9"/>
      <c r="F386" s="12">
        <v>1</v>
      </c>
      <c r="G386" s="9">
        <f t="shared" si="512"/>
        <v>1</v>
      </c>
      <c r="H386" s="9"/>
      <c r="I386" s="15">
        <f t="shared" si="449"/>
        <v>1</v>
      </c>
      <c r="J386"/>
      <c r="K386" s="8">
        <v>0</v>
      </c>
      <c r="L386" s="9">
        <v>0</v>
      </c>
      <c r="M386" s="9"/>
      <c r="N386" s="12">
        <v>0</v>
      </c>
      <c r="O386" s="9">
        <v>0</v>
      </c>
      <c r="P386" s="9"/>
      <c r="Q386" s="15">
        <f t="shared" si="550"/>
        <v>0</v>
      </c>
      <c r="R386"/>
      <c r="S386" s="8">
        <f t="shared" si="516"/>
        <v>0</v>
      </c>
      <c r="T386" s="9">
        <f t="shared" si="551"/>
        <v>0</v>
      </c>
      <c r="U386" s="9"/>
      <c r="V386" s="12">
        <f t="shared" si="518"/>
        <v>1</v>
      </c>
      <c r="W386" s="9">
        <f t="shared" si="552"/>
        <v>1</v>
      </c>
      <c r="X386" s="9"/>
      <c r="Y386" s="15">
        <f t="shared" si="553"/>
        <v>1</v>
      </c>
    </row>
    <row r="387" spans="1:27" s="1" customFormat="1" ht="11.25" customHeight="1" x14ac:dyDescent="0.25">
      <c r="A387" s="3"/>
      <c r="B387" s="7" t="s">
        <v>220</v>
      </c>
      <c r="C387" s="8">
        <v>1</v>
      </c>
      <c r="D387" s="9">
        <f t="shared" si="511"/>
        <v>0.5</v>
      </c>
      <c r="E387" s="9"/>
      <c r="F387" s="12">
        <v>1</v>
      </c>
      <c r="G387" s="9">
        <f t="shared" si="512"/>
        <v>0.5</v>
      </c>
      <c r="H387" s="9"/>
      <c r="I387" s="15">
        <f t="shared" si="449"/>
        <v>2</v>
      </c>
      <c r="J387"/>
      <c r="K387" s="8">
        <v>0</v>
      </c>
      <c r="L387" s="9">
        <v>0</v>
      </c>
      <c r="M387" s="9"/>
      <c r="N387" s="12">
        <v>0</v>
      </c>
      <c r="O387" s="9">
        <v>0</v>
      </c>
      <c r="P387" s="9"/>
      <c r="Q387" s="15">
        <f t="shared" si="550"/>
        <v>0</v>
      </c>
      <c r="R387"/>
      <c r="S387" s="8">
        <f t="shared" si="516"/>
        <v>1</v>
      </c>
      <c r="T387" s="9">
        <f t="shared" si="551"/>
        <v>0.5</v>
      </c>
      <c r="U387" s="9"/>
      <c r="V387" s="12">
        <f t="shared" si="518"/>
        <v>1</v>
      </c>
      <c r="W387" s="9">
        <f t="shared" si="552"/>
        <v>0.5</v>
      </c>
      <c r="X387" s="9"/>
      <c r="Y387" s="15">
        <f t="shared" si="553"/>
        <v>2</v>
      </c>
    </row>
    <row r="388" spans="1:27" s="1" customFormat="1" ht="11.25" customHeight="1" x14ac:dyDescent="0.25">
      <c r="A388" s="3"/>
      <c r="B388" s="3" t="s">
        <v>157</v>
      </c>
      <c r="C388" s="8">
        <v>0</v>
      </c>
      <c r="D388" s="9">
        <f t="shared" si="511"/>
        <v>0</v>
      </c>
      <c r="E388" s="9"/>
      <c r="F388" s="12">
        <v>1</v>
      </c>
      <c r="G388" s="9">
        <f t="shared" si="512"/>
        <v>1</v>
      </c>
      <c r="H388" s="9"/>
      <c r="I388" s="15">
        <f t="shared" si="449"/>
        <v>1</v>
      </c>
      <c r="J388"/>
      <c r="K388" s="8">
        <v>0</v>
      </c>
      <c r="L388" s="9">
        <v>0</v>
      </c>
      <c r="M388" s="9"/>
      <c r="N388" s="12">
        <v>0</v>
      </c>
      <c r="O388" s="9">
        <v>0</v>
      </c>
      <c r="P388" s="9"/>
      <c r="Q388" s="15">
        <f t="shared" si="550"/>
        <v>0</v>
      </c>
      <c r="R388"/>
      <c r="S388" s="8">
        <f t="shared" si="516"/>
        <v>0</v>
      </c>
      <c r="T388" s="9">
        <f t="shared" si="551"/>
        <v>0</v>
      </c>
      <c r="U388" s="9"/>
      <c r="V388" s="12">
        <f t="shared" si="518"/>
        <v>1</v>
      </c>
      <c r="W388" s="9">
        <f t="shared" si="552"/>
        <v>1</v>
      </c>
      <c r="X388" s="9"/>
      <c r="Y388" s="15">
        <f t="shared" si="553"/>
        <v>1</v>
      </c>
    </row>
    <row r="389" spans="1:27" s="1" customFormat="1" ht="11.25" customHeight="1" x14ac:dyDescent="0.25">
      <c r="A389" s="3"/>
      <c r="B389" s="7" t="s">
        <v>253</v>
      </c>
      <c r="C389" s="8">
        <v>1</v>
      </c>
      <c r="D389" s="9">
        <f t="shared" si="511"/>
        <v>1</v>
      </c>
      <c r="E389" s="9"/>
      <c r="F389" s="12">
        <v>0</v>
      </c>
      <c r="G389" s="9">
        <f t="shared" si="512"/>
        <v>0</v>
      </c>
      <c r="H389" s="9"/>
      <c r="I389" s="15">
        <f t="shared" si="449"/>
        <v>1</v>
      </c>
      <c r="J389"/>
      <c r="K389" s="8">
        <v>0</v>
      </c>
      <c r="L389" s="9">
        <v>0</v>
      </c>
      <c r="M389" s="9"/>
      <c r="N389" s="12">
        <v>0</v>
      </c>
      <c r="O389" s="9">
        <v>0</v>
      </c>
      <c r="P389" s="9"/>
      <c r="Q389" s="15">
        <f t="shared" si="550"/>
        <v>0</v>
      </c>
      <c r="R389"/>
      <c r="S389" s="8">
        <f t="shared" si="516"/>
        <v>1</v>
      </c>
      <c r="T389" s="9">
        <f t="shared" si="551"/>
        <v>1</v>
      </c>
      <c r="U389" s="9"/>
      <c r="V389" s="12">
        <f t="shared" si="518"/>
        <v>0</v>
      </c>
      <c r="W389" s="9">
        <f t="shared" si="552"/>
        <v>0</v>
      </c>
      <c r="X389" s="9"/>
      <c r="Y389" s="15">
        <f t="shared" si="553"/>
        <v>1</v>
      </c>
    </row>
    <row r="390" spans="1:27" s="1" customFormat="1" ht="11.25" customHeight="1" x14ac:dyDescent="0.25">
      <c r="A390" s="3"/>
      <c r="B390" s="7" t="s">
        <v>151</v>
      </c>
      <c r="C390" s="8">
        <v>1</v>
      </c>
      <c r="D390" s="9">
        <f t="shared" si="511"/>
        <v>0.5</v>
      </c>
      <c r="E390" s="9"/>
      <c r="F390" s="12">
        <v>1</v>
      </c>
      <c r="G390" s="9">
        <f t="shared" si="512"/>
        <v>0.5</v>
      </c>
      <c r="H390" s="9"/>
      <c r="I390" s="15">
        <f t="shared" si="449"/>
        <v>2</v>
      </c>
      <c r="J390"/>
      <c r="K390" s="8">
        <v>0</v>
      </c>
      <c r="L390" s="9">
        <v>0</v>
      </c>
      <c r="M390" s="9"/>
      <c r="N390" s="12">
        <v>0</v>
      </c>
      <c r="O390" s="9">
        <v>0</v>
      </c>
      <c r="P390" s="9"/>
      <c r="Q390" s="15">
        <f t="shared" si="550"/>
        <v>0</v>
      </c>
      <c r="R390"/>
      <c r="S390" s="8">
        <f t="shared" si="516"/>
        <v>1</v>
      </c>
      <c r="T390" s="9">
        <f t="shared" si="551"/>
        <v>0.5</v>
      </c>
      <c r="U390" s="9"/>
      <c r="V390" s="12">
        <f t="shared" si="518"/>
        <v>1</v>
      </c>
      <c r="W390" s="9">
        <f t="shared" si="552"/>
        <v>0.5</v>
      </c>
      <c r="X390" s="9"/>
      <c r="Y390" s="15">
        <f t="shared" si="553"/>
        <v>2</v>
      </c>
    </row>
    <row r="391" spans="1:27" s="1" customFormat="1" ht="11.25" customHeight="1" x14ac:dyDescent="0.25">
      <c r="A391" s="3"/>
      <c r="B391" s="7" t="s">
        <v>152</v>
      </c>
      <c r="C391" s="8">
        <v>1</v>
      </c>
      <c r="D391" s="9">
        <f t="shared" si="511"/>
        <v>0.5</v>
      </c>
      <c r="E391" s="9"/>
      <c r="F391" s="12">
        <v>1</v>
      </c>
      <c r="G391" s="9">
        <f t="shared" si="512"/>
        <v>0.5</v>
      </c>
      <c r="H391" s="9"/>
      <c r="I391" s="15">
        <f t="shared" si="449"/>
        <v>2</v>
      </c>
      <c r="J391"/>
      <c r="K391" s="8">
        <v>0</v>
      </c>
      <c r="L391" s="9">
        <v>0</v>
      </c>
      <c r="M391" s="9"/>
      <c r="N391" s="12">
        <v>0</v>
      </c>
      <c r="O391" s="9">
        <v>0</v>
      </c>
      <c r="P391" s="9"/>
      <c r="Q391" s="15">
        <f t="shared" si="550"/>
        <v>0</v>
      </c>
      <c r="R391"/>
      <c r="S391" s="8">
        <f t="shared" si="516"/>
        <v>1</v>
      </c>
      <c r="T391" s="9">
        <f t="shared" si="551"/>
        <v>0.5</v>
      </c>
      <c r="U391" s="9"/>
      <c r="V391" s="12">
        <f t="shared" si="518"/>
        <v>1</v>
      </c>
      <c r="W391" s="9">
        <f t="shared" si="552"/>
        <v>0.5</v>
      </c>
      <c r="X391" s="9"/>
      <c r="Y391" s="15">
        <f t="shared" si="553"/>
        <v>2</v>
      </c>
      <c r="AA391"/>
    </row>
    <row r="392" spans="1:27" s="1" customFormat="1" ht="11.25" customHeight="1" x14ac:dyDescent="0.25">
      <c r="A392" s="3"/>
      <c r="B392" s="3" t="s">
        <v>156</v>
      </c>
      <c r="C392" s="8"/>
      <c r="D392" s="9"/>
      <c r="E392" s="9"/>
      <c r="F392" s="12"/>
      <c r="G392" s="9"/>
      <c r="H392" s="9"/>
      <c r="I392" s="15"/>
      <c r="J392"/>
      <c r="K392" s="8"/>
      <c r="L392" s="9"/>
      <c r="M392" s="9"/>
      <c r="N392" s="12"/>
      <c r="O392" s="9"/>
      <c r="P392" s="9"/>
      <c r="Q392" s="15"/>
      <c r="R392"/>
      <c r="S392" s="8"/>
      <c r="T392" s="9"/>
      <c r="U392" s="9"/>
      <c r="V392" s="12"/>
      <c r="W392" s="9"/>
      <c r="X392" s="9"/>
      <c r="Y392" s="15"/>
    </row>
    <row r="393" spans="1:27" s="1" customFormat="1" ht="11.25" customHeight="1" x14ac:dyDescent="0.25">
      <c r="A393" s="3"/>
      <c r="B393" s="7" t="s">
        <v>256</v>
      </c>
      <c r="C393" s="8">
        <v>2</v>
      </c>
      <c r="D393" s="9">
        <f t="shared" ref="D393" si="554">C393/I393</f>
        <v>0.66666666666666663</v>
      </c>
      <c r="E393" s="9"/>
      <c r="F393" s="12">
        <v>1</v>
      </c>
      <c r="G393" s="9">
        <f t="shared" ref="G393" si="555">F393/I393</f>
        <v>0.33333333333333331</v>
      </c>
      <c r="H393" s="9"/>
      <c r="I393" s="15">
        <f t="shared" ref="I393" si="556">SUM(C393,F393)</f>
        <v>3</v>
      </c>
      <c r="J393"/>
      <c r="K393" s="8">
        <v>0</v>
      </c>
      <c r="L393" s="9">
        <v>0</v>
      </c>
      <c r="M393" s="9"/>
      <c r="N393" s="12">
        <v>0</v>
      </c>
      <c r="O393" s="9">
        <v>0</v>
      </c>
      <c r="P393" s="9"/>
      <c r="Q393" s="15">
        <f t="shared" ref="Q393" si="557">SUM(K393,N393)</f>
        <v>0</v>
      </c>
      <c r="R393"/>
      <c r="S393" s="8">
        <f t="shared" ref="S393" si="558">C393+K393</f>
        <v>2</v>
      </c>
      <c r="T393" s="9">
        <f t="shared" ref="T393" si="559">S393/Y393</f>
        <v>0.66666666666666663</v>
      </c>
      <c r="U393" s="9"/>
      <c r="V393" s="12">
        <f t="shared" ref="V393" si="560">F393+N393</f>
        <v>1</v>
      </c>
      <c r="W393" s="9">
        <f t="shared" ref="W393" si="561">V393/Y393</f>
        <v>0.33333333333333331</v>
      </c>
      <c r="X393" s="9"/>
      <c r="Y393" s="15">
        <f t="shared" ref="Y393" si="562">SUM(S393,V393)</f>
        <v>3</v>
      </c>
    </row>
    <row r="394" spans="1:27" s="1" customFormat="1" ht="11.25" customHeight="1" x14ac:dyDescent="0.25">
      <c r="A394" s="3"/>
      <c r="B394" s="7" t="s">
        <v>255</v>
      </c>
      <c r="C394" s="8">
        <v>1</v>
      </c>
      <c r="D394" s="9">
        <f t="shared" ref="D394:D395" si="563">C394/I394</f>
        <v>0.2</v>
      </c>
      <c r="E394" s="9"/>
      <c r="F394" s="12">
        <v>4</v>
      </c>
      <c r="G394" s="9">
        <f t="shared" ref="G394:G395" si="564">F394/I394</f>
        <v>0.8</v>
      </c>
      <c r="H394" s="9"/>
      <c r="I394" s="15">
        <f t="shared" ref="I394:I395" si="565">SUM(C394,F394)</f>
        <v>5</v>
      </c>
      <c r="J394"/>
      <c r="K394" s="8">
        <v>0</v>
      </c>
      <c r="L394" s="9">
        <v>0</v>
      </c>
      <c r="M394" s="9"/>
      <c r="N394" s="12">
        <v>0</v>
      </c>
      <c r="O394" s="9">
        <v>0</v>
      </c>
      <c r="P394" s="9"/>
      <c r="Q394" s="15">
        <f t="shared" ref="Q394:Q395" si="566">SUM(K394,N394)</f>
        <v>0</v>
      </c>
      <c r="R394"/>
      <c r="S394" s="8">
        <f t="shared" ref="S394:S395" si="567">C394+K394</f>
        <v>1</v>
      </c>
      <c r="T394" s="9">
        <f t="shared" ref="T394:T395" si="568">S394/Y394</f>
        <v>0.2</v>
      </c>
      <c r="U394" s="9"/>
      <c r="V394" s="12">
        <f t="shared" ref="V394:V395" si="569">F394+N394</f>
        <v>4</v>
      </c>
      <c r="W394" s="9">
        <f t="shared" ref="W394:W395" si="570">V394/Y394</f>
        <v>0.8</v>
      </c>
      <c r="X394" s="9"/>
      <c r="Y394" s="15">
        <f t="shared" ref="Y394:Y395" si="571">SUM(S394,V394)</f>
        <v>5</v>
      </c>
    </row>
    <row r="395" spans="1:27" s="1" customFormat="1" ht="11.25" customHeight="1" x14ac:dyDescent="0.25">
      <c r="A395" s="3"/>
      <c r="B395" s="7" t="s">
        <v>257</v>
      </c>
      <c r="C395" s="8">
        <v>2</v>
      </c>
      <c r="D395" s="9">
        <f t="shared" si="563"/>
        <v>0.66666666666666663</v>
      </c>
      <c r="E395" s="9"/>
      <c r="F395" s="12">
        <v>1</v>
      </c>
      <c r="G395" s="9">
        <f t="shared" si="564"/>
        <v>0.33333333333333331</v>
      </c>
      <c r="H395" s="9"/>
      <c r="I395" s="15">
        <f t="shared" si="565"/>
        <v>3</v>
      </c>
      <c r="J395"/>
      <c r="K395" s="8">
        <v>0</v>
      </c>
      <c r="L395" s="9">
        <v>0</v>
      </c>
      <c r="M395" s="9"/>
      <c r="N395" s="12">
        <v>0</v>
      </c>
      <c r="O395" s="9">
        <v>0</v>
      </c>
      <c r="P395" s="9"/>
      <c r="Q395" s="15">
        <f t="shared" si="566"/>
        <v>0</v>
      </c>
      <c r="R395"/>
      <c r="S395" s="8">
        <f t="shared" si="567"/>
        <v>2</v>
      </c>
      <c r="T395" s="9">
        <f t="shared" si="568"/>
        <v>0.66666666666666663</v>
      </c>
      <c r="U395" s="9"/>
      <c r="V395" s="12">
        <f t="shared" si="569"/>
        <v>1</v>
      </c>
      <c r="W395" s="9">
        <f t="shared" si="570"/>
        <v>0.33333333333333331</v>
      </c>
      <c r="X395" s="9"/>
      <c r="Y395" s="15">
        <f t="shared" si="571"/>
        <v>3</v>
      </c>
    </row>
    <row r="396" spans="1:27" s="1" customFormat="1" ht="11.25" customHeight="1" x14ac:dyDescent="0.25">
      <c r="A396" s="3"/>
      <c r="B396" s="7" t="s">
        <v>150</v>
      </c>
      <c r="C396" s="8">
        <v>3</v>
      </c>
      <c r="D396" s="9">
        <f t="shared" si="511"/>
        <v>0.33333333333333331</v>
      </c>
      <c r="E396" s="9"/>
      <c r="F396" s="12">
        <v>6</v>
      </c>
      <c r="G396" s="9">
        <f t="shared" si="512"/>
        <v>0.66666666666666663</v>
      </c>
      <c r="H396" s="9"/>
      <c r="I396" s="15">
        <f t="shared" ref="I396:I427" si="572">SUM(C396,F396)</f>
        <v>9</v>
      </c>
      <c r="J396"/>
      <c r="K396" s="8">
        <v>0</v>
      </c>
      <c r="L396" s="9">
        <v>0</v>
      </c>
      <c r="M396" s="9"/>
      <c r="N396" s="12">
        <v>0</v>
      </c>
      <c r="O396" s="9">
        <v>0</v>
      </c>
      <c r="P396" s="9"/>
      <c r="Q396" s="15">
        <f t="shared" ref="Q396:Q405" si="573">SUM(K396,N396)</f>
        <v>0</v>
      </c>
      <c r="R396"/>
      <c r="S396" s="8">
        <f t="shared" si="516"/>
        <v>3</v>
      </c>
      <c r="T396" s="9">
        <f t="shared" ref="T396:T399" si="574">S396/Y396</f>
        <v>0.33333333333333331</v>
      </c>
      <c r="U396" s="9"/>
      <c r="V396" s="12">
        <f t="shared" si="518"/>
        <v>6</v>
      </c>
      <c r="W396" s="9">
        <f t="shared" ref="W396:W399" si="575">V396/Y396</f>
        <v>0.66666666666666663</v>
      </c>
      <c r="X396" s="9"/>
      <c r="Y396" s="15">
        <f t="shared" ref="Y396:Y405" si="576">SUM(S396,V396)</f>
        <v>9</v>
      </c>
    </row>
    <row r="397" spans="1:27" s="1" customFormat="1" ht="11.25" customHeight="1" x14ac:dyDescent="0.25">
      <c r="A397" s="3"/>
      <c r="B397" s="7" t="s">
        <v>196</v>
      </c>
      <c r="C397" s="8">
        <v>19</v>
      </c>
      <c r="D397" s="9">
        <f t="shared" si="511"/>
        <v>0.51351351351351349</v>
      </c>
      <c r="E397" s="9"/>
      <c r="F397" s="12">
        <v>18</v>
      </c>
      <c r="G397" s="9">
        <f t="shared" si="512"/>
        <v>0.48648648648648651</v>
      </c>
      <c r="H397" s="9"/>
      <c r="I397" s="15">
        <f t="shared" si="572"/>
        <v>37</v>
      </c>
      <c r="J397"/>
      <c r="K397" s="8">
        <v>1</v>
      </c>
      <c r="L397" s="9">
        <f t="shared" ref="L397" si="577">K397/Q397</f>
        <v>1</v>
      </c>
      <c r="M397" s="9"/>
      <c r="N397" s="12">
        <v>0</v>
      </c>
      <c r="O397" s="9">
        <f t="shared" ref="O397" si="578">N397/Q397</f>
        <v>0</v>
      </c>
      <c r="P397" s="9"/>
      <c r="Q397" s="15">
        <f t="shared" si="573"/>
        <v>1</v>
      </c>
      <c r="R397"/>
      <c r="S397" s="8">
        <f t="shared" si="516"/>
        <v>20</v>
      </c>
      <c r="T397" s="9">
        <f t="shared" si="574"/>
        <v>0.52631578947368418</v>
      </c>
      <c r="U397" s="9"/>
      <c r="V397" s="12">
        <f t="shared" si="518"/>
        <v>18</v>
      </c>
      <c r="W397" s="9">
        <f t="shared" si="575"/>
        <v>0.47368421052631576</v>
      </c>
      <c r="X397" s="9"/>
      <c r="Y397" s="15">
        <f t="shared" si="576"/>
        <v>38</v>
      </c>
    </row>
    <row r="398" spans="1:27" s="1" customFormat="1" ht="11.25" customHeight="1" x14ac:dyDescent="0.25">
      <c r="A398" s="3"/>
      <c r="B398" s="7" t="s">
        <v>157</v>
      </c>
      <c r="C398" s="8">
        <v>2</v>
      </c>
      <c r="D398" s="9">
        <f t="shared" si="511"/>
        <v>0.2857142857142857</v>
      </c>
      <c r="E398" s="9"/>
      <c r="F398" s="12">
        <v>5</v>
      </c>
      <c r="G398" s="9">
        <f t="shared" si="512"/>
        <v>0.7142857142857143</v>
      </c>
      <c r="H398" s="9"/>
      <c r="I398" s="15">
        <f t="shared" si="572"/>
        <v>7</v>
      </c>
      <c r="J398"/>
      <c r="K398" s="8">
        <v>0</v>
      </c>
      <c r="L398" s="9">
        <v>0</v>
      </c>
      <c r="M398" s="9"/>
      <c r="N398" s="12">
        <v>0</v>
      </c>
      <c r="O398" s="9">
        <v>0</v>
      </c>
      <c r="P398" s="9"/>
      <c r="Q398" s="15">
        <f t="shared" si="573"/>
        <v>0</v>
      </c>
      <c r="R398"/>
      <c r="S398" s="8">
        <f t="shared" si="516"/>
        <v>2</v>
      </c>
      <c r="T398" s="9">
        <f t="shared" si="574"/>
        <v>0.2857142857142857</v>
      </c>
      <c r="U398" s="9"/>
      <c r="V398" s="12">
        <f t="shared" si="518"/>
        <v>5</v>
      </c>
      <c r="W398" s="9">
        <f t="shared" si="575"/>
        <v>0.7142857142857143</v>
      </c>
      <c r="X398" s="9"/>
      <c r="Y398" s="15">
        <f t="shared" si="576"/>
        <v>7</v>
      </c>
    </row>
    <row r="399" spans="1:27" s="1" customFormat="1" ht="11.25" customHeight="1" x14ac:dyDescent="0.25">
      <c r="A399" s="3"/>
      <c r="B399" s="7" t="s">
        <v>158</v>
      </c>
      <c r="C399" s="8">
        <v>2</v>
      </c>
      <c r="D399" s="9">
        <f t="shared" si="511"/>
        <v>9.0909090909090912E-2</v>
      </c>
      <c r="E399" s="9"/>
      <c r="F399" s="12">
        <v>20</v>
      </c>
      <c r="G399" s="9">
        <f t="shared" si="512"/>
        <v>0.90909090909090906</v>
      </c>
      <c r="H399" s="9"/>
      <c r="I399" s="15">
        <f t="shared" si="572"/>
        <v>22</v>
      </c>
      <c r="J399"/>
      <c r="K399" s="8">
        <v>0</v>
      </c>
      <c r="L399" s="9">
        <v>0</v>
      </c>
      <c r="M399" s="9"/>
      <c r="N399" s="12">
        <v>0</v>
      </c>
      <c r="O399" s="9">
        <v>0</v>
      </c>
      <c r="P399" s="9"/>
      <c r="Q399" s="15">
        <f t="shared" si="573"/>
        <v>0</v>
      </c>
      <c r="R399"/>
      <c r="S399" s="8">
        <f t="shared" si="516"/>
        <v>2</v>
      </c>
      <c r="T399" s="9">
        <f t="shared" si="574"/>
        <v>9.0909090909090912E-2</v>
      </c>
      <c r="U399" s="9"/>
      <c r="V399" s="12">
        <f t="shared" si="518"/>
        <v>20</v>
      </c>
      <c r="W399" s="9">
        <f t="shared" si="575"/>
        <v>0.90909090909090906</v>
      </c>
      <c r="X399" s="9"/>
      <c r="Y399" s="15">
        <f t="shared" si="576"/>
        <v>22</v>
      </c>
    </row>
    <row r="400" spans="1:27" s="1" customFormat="1" ht="11.25" customHeight="1" x14ac:dyDescent="0.25">
      <c r="A400" s="3"/>
      <c r="B400" s="7" t="s">
        <v>151</v>
      </c>
      <c r="C400" s="8">
        <v>2</v>
      </c>
      <c r="D400" s="9">
        <f>C400/I400</f>
        <v>0.66666666666666663</v>
      </c>
      <c r="E400" s="9"/>
      <c r="F400" s="12">
        <v>1</v>
      </c>
      <c r="G400" s="9">
        <f>F400/I400</f>
        <v>0.33333333333333331</v>
      </c>
      <c r="H400" s="9"/>
      <c r="I400" s="15">
        <f t="shared" si="572"/>
        <v>3</v>
      </c>
      <c r="J400"/>
      <c r="K400" s="8">
        <v>0</v>
      </c>
      <c r="L400" s="9">
        <v>0</v>
      </c>
      <c r="M400" s="9"/>
      <c r="N400" s="12">
        <v>0</v>
      </c>
      <c r="O400" s="9">
        <v>0</v>
      </c>
      <c r="P400" s="9"/>
      <c r="Q400" s="15">
        <f t="shared" si="573"/>
        <v>0</v>
      </c>
      <c r="R400"/>
      <c r="S400" s="8">
        <f t="shared" si="516"/>
        <v>2</v>
      </c>
      <c r="T400" s="9">
        <f>S400/Y400</f>
        <v>0.66666666666666663</v>
      </c>
      <c r="U400" s="9"/>
      <c r="V400" s="12">
        <f t="shared" si="518"/>
        <v>1</v>
      </c>
      <c r="W400" s="9">
        <f>V400/Y400</f>
        <v>0.33333333333333331</v>
      </c>
      <c r="X400" s="9"/>
      <c r="Y400" s="15">
        <f t="shared" si="576"/>
        <v>3</v>
      </c>
    </row>
    <row r="401" spans="1:25" s="1" customFormat="1" ht="11.25" customHeight="1" x14ac:dyDescent="0.25">
      <c r="A401" s="3"/>
      <c r="B401" s="7" t="s">
        <v>60</v>
      </c>
      <c r="C401" s="8">
        <v>0</v>
      </c>
      <c r="D401" s="9">
        <f t="shared" si="511"/>
        <v>0</v>
      </c>
      <c r="E401" s="9"/>
      <c r="F401" s="12">
        <v>1</v>
      </c>
      <c r="G401" s="9">
        <f t="shared" si="512"/>
        <v>1</v>
      </c>
      <c r="H401" s="9"/>
      <c r="I401" s="15">
        <f t="shared" si="572"/>
        <v>1</v>
      </c>
      <c r="J401"/>
      <c r="K401" s="8">
        <v>0</v>
      </c>
      <c r="L401" s="9">
        <v>0</v>
      </c>
      <c r="M401" s="9"/>
      <c r="N401" s="12">
        <v>0</v>
      </c>
      <c r="O401" s="9">
        <v>0</v>
      </c>
      <c r="P401" s="9"/>
      <c r="Q401" s="15">
        <f t="shared" si="573"/>
        <v>0</v>
      </c>
      <c r="R401"/>
      <c r="S401" s="8">
        <f t="shared" si="516"/>
        <v>0</v>
      </c>
      <c r="T401" s="9">
        <f t="shared" ref="T401:T405" si="579">S401/Y401</f>
        <v>0</v>
      </c>
      <c r="U401" s="9"/>
      <c r="V401" s="12">
        <f t="shared" si="518"/>
        <v>1</v>
      </c>
      <c r="W401" s="9">
        <f t="shared" ref="W401:W405" si="580">V401/Y401</f>
        <v>1</v>
      </c>
      <c r="X401" s="9"/>
      <c r="Y401" s="15">
        <f t="shared" si="576"/>
        <v>1</v>
      </c>
    </row>
    <row r="402" spans="1:25" s="1" customFormat="1" ht="11.25" customHeight="1" x14ac:dyDescent="0.25">
      <c r="A402" s="3"/>
      <c r="B402" s="7" t="s">
        <v>152</v>
      </c>
      <c r="C402" s="8">
        <v>21</v>
      </c>
      <c r="D402" s="9">
        <f t="shared" si="511"/>
        <v>0.47727272727272729</v>
      </c>
      <c r="E402" s="9"/>
      <c r="F402" s="12">
        <v>23</v>
      </c>
      <c r="G402" s="9">
        <f t="shared" si="512"/>
        <v>0.52272727272727271</v>
      </c>
      <c r="H402" s="9"/>
      <c r="I402" s="15">
        <f t="shared" si="572"/>
        <v>44</v>
      </c>
      <c r="J402"/>
      <c r="K402" s="8">
        <v>0</v>
      </c>
      <c r="L402" s="9">
        <v>0</v>
      </c>
      <c r="M402" s="9"/>
      <c r="N402" s="12">
        <v>0</v>
      </c>
      <c r="O402" s="9">
        <v>0</v>
      </c>
      <c r="P402" s="9"/>
      <c r="Q402" s="15">
        <f t="shared" si="573"/>
        <v>0</v>
      </c>
      <c r="R402"/>
      <c r="S402" s="8">
        <f t="shared" si="516"/>
        <v>21</v>
      </c>
      <c r="T402" s="9">
        <f t="shared" si="579"/>
        <v>0.47727272727272729</v>
      </c>
      <c r="U402" s="9"/>
      <c r="V402" s="12">
        <f t="shared" si="518"/>
        <v>23</v>
      </c>
      <c r="W402" s="9">
        <f t="shared" si="580"/>
        <v>0.52272727272727271</v>
      </c>
      <c r="X402" s="9"/>
      <c r="Y402" s="15">
        <f t="shared" si="576"/>
        <v>44</v>
      </c>
    </row>
    <row r="403" spans="1:25" s="1" customFormat="1" ht="11.25" customHeight="1" x14ac:dyDescent="0.25">
      <c r="A403" s="3"/>
      <c r="B403" s="3" t="s">
        <v>153</v>
      </c>
      <c r="C403" s="8">
        <v>0</v>
      </c>
      <c r="D403" s="9">
        <f t="shared" si="511"/>
        <v>0</v>
      </c>
      <c r="E403" s="9"/>
      <c r="F403" s="12">
        <v>1</v>
      </c>
      <c r="G403" s="9">
        <f t="shared" si="512"/>
        <v>1</v>
      </c>
      <c r="H403" s="9"/>
      <c r="I403" s="15">
        <f t="shared" si="572"/>
        <v>1</v>
      </c>
      <c r="J403"/>
      <c r="K403" s="8">
        <v>0</v>
      </c>
      <c r="L403" s="9">
        <v>0</v>
      </c>
      <c r="M403" s="9"/>
      <c r="N403" s="12">
        <v>0</v>
      </c>
      <c r="O403" s="9">
        <v>0</v>
      </c>
      <c r="P403" s="9"/>
      <c r="Q403" s="15">
        <f t="shared" si="573"/>
        <v>0</v>
      </c>
      <c r="R403"/>
      <c r="S403" s="8">
        <f t="shared" si="516"/>
        <v>0</v>
      </c>
      <c r="T403" s="9">
        <f t="shared" si="579"/>
        <v>0</v>
      </c>
      <c r="U403" s="9"/>
      <c r="V403" s="12">
        <f t="shared" si="518"/>
        <v>1</v>
      </c>
      <c r="W403" s="9">
        <f t="shared" si="580"/>
        <v>1</v>
      </c>
      <c r="X403" s="9"/>
      <c r="Y403" s="15">
        <f t="shared" si="576"/>
        <v>1</v>
      </c>
    </row>
    <row r="404" spans="1:25" s="1" customFormat="1" ht="11.25" customHeight="1" x14ac:dyDescent="0.25">
      <c r="A404" s="3"/>
      <c r="B404" s="7" t="s">
        <v>250</v>
      </c>
      <c r="C404" s="8">
        <v>1</v>
      </c>
      <c r="D404" s="9">
        <f>C404/I404</f>
        <v>0.25</v>
      </c>
      <c r="E404" s="9"/>
      <c r="F404" s="12">
        <v>3</v>
      </c>
      <c r="G404" s="9">
        <f>F404/I404</f>
        <v>0.75</v>
      </c>
      <c r="H404" s="9"/>
      <c r="I404" s="15">
        <f>SUM(C404,F404)</f>
        <v>4</v>
      </c>
      <c r="J404"/>
      <c r="K404" s="8">
        <v>0</v>
      </c>
      <c r="L404" s="9">
        <v>0</v>
      </c>
      <c r="M404" s="9"/>
      <c r="N404" s="12">
        <v>0</v>
      </c>
      <c r="O404" s="9">
        <v>0</v>
      </c>
      <c r="P404" s="9"/>
      <c r="Q404" s="15">
        <f t="shared" ref="Q404" si="581">SUM(K404,N404)</f>
        <v>0</v>
      </c>
      <c r="R404"/>
      <c r="S404" s="8">
        <f>C404+K404</f>
        <v>1</v>
      </c>
      <c r="T404" s="9">
        <f t="shared" ref="T404" si="582">S404/Y404</f>
        <v>0.25</v>
      </c>
      <c r="U404" s="9"/>
      <c r="V404" s="12">
        <f>F404+N404</f>
        <v>3</v>
      </c>
      <c r="W404" s="9">
        <f t="shared" ref="W404" si="583">V404/Y404</f>
        <v>0.75</v>
      </c>
      <c r="X404" s="9"/>
      <c r="Y404" s="15">
        <f t="shared" ref="Y404" si="584">SUM(S404,V404)</f>
        <v>4</v>
      </c>
    </row>
    <row r="405" spans="1:25" s="1" customFormat="1" ht="11.25" customHeight="1" x14ac:dyDescent="0.25">
      <c r="A405" s="3"/>
      <c r="B405" s="7" t="s">
        <v>64</v>
      </c>
      <c r="C405" s="8">
        <v>14</v>
      </c>
      <c r="D405" s="9">
        <f t="shared" si="511"/>
        <v>0.5</v>
      </c>
      <c r="E405" s="9"/>
      <c r="F405" s="12">
        <v>14</v>
      </c>
      <c r="G405" s="9">
        <f t="shared" si="512"/>
        <v>0.5</v>
      </c>
      <c r="H405" s="9"/>
      <c r="I405" s="15">
        <f t="shared" si="572"/>
        <v>28</v>
      </c>
      <c r="J405"/>
      <c r="K405" s="8">
        <v>0</v>
      </c>
      <c r="L405" s="9">
        <v>0</v>
      </c>
      <c r="M405" s="9"/>
      <c r="N405" s="12">
        <v>0</v>
      </c>
      <c r="O405" s="9">
        <v>0</v>
      </c>
      <c r="P405" s="9"/>
      <c r="Q405" s="15">
        <f t="shared" si="573"/>
        <v>0</v>
      </c>
      <c r="R405"/>
      <c r="S405" s="8">
        <f t="shared" si="516"/>
        <v>14</v>
      </c>
      <c r="T405" s="9">
        <f t="shared" si="579"/>
        <v>0.5</v>
      </c>
      <c r="U405" s="9"/>
      <c r="V405" s="12">
        <f t="shared" si="518"/>
        <v>14</v>
      </c>
      <c r="W405" s="9">
        <f t="shared" si="580"/>
        <v>0.5</v>
      </c>
      <c r="X405" s="9"/>
      <c r="Y405" s="15">
        <f t="shared" si="576"/>
        <v>28</v>
      </c>
    </row>
    <row r="406" spans="1:25" s="1" customFormat="1" ht="11.25" customHeight="1" x14ac:dyDescent="0.25">
      <c r="A406" s="3"/>
      <c r="B406" s="7" t="s">
        <v>154</v>
      </c>
      <c r="C406" s="8">
        <v>0</v>
      </c>
      <c r="D406" s="9">
        <f>C406/I406</f>
        <v>0</v>
      </c>
      <c r="E406" s="9"/>
      <c r="F406" s="12">
        <v>1</v>
      </c>
      <c r="G406" s="9">
        <f>F406/I406</f>
        <v>1</v>
      </c>
      <c r="H406" s="9"/>
      <c r="I406" s="15">
        <f>SUM(C406,F406)</f>
        <v>1</v>
      </c>
      <c r="J406"/>
      <c r="K406" s="8">
        <v>0</v>
      </c>
      <c r="L406" s="9">
        <v>0</v>
      </c>
      <c r="M406" s="9"/>
      <c r="N406" s="12">
        <v>0</v>
      </c>
      <c r="O406" s="9">
        <v>0</v>
      </c>
      <c r="P406" s="9"/>
      <c r="Q406" s="15">
        <f>SUM(K406,N406)</f>
        <v>0</v>
      </c>
      <c r="R406"/>
      <c r="S406" s="8">
        <f t="shared" si="516"/>
        <v>0</v>
      </c>
      <c r="T406" s="9">
        <f>S406/Y406</f>
        <v>0</v>
      </c>
      <c r="U406" s="9"/>
      <c r="V406" s="12">
        <f t="shared" si="518"/>
        <v>1</v>
      </c>
      <c r="W406" s="9">
        <f>V406/Y406</f>
        <v>1</v>
      </c>
      <c r="X406" s="9"/>
      <c r="Y406" s="15">
        <f>SUM(S406,V406)</f>
        <v>1</v>
      </c>
    </row>
    <row r="407" spans="1:25" s="1" customFormat="1" ht="11.25" customHeight="1" x14ac:dyDescent="0.25">
      <c r="A407" s="3"/>
      <c r="B407" s="3" t="s">
        <v>159</v>
      </c>
      <c r="C407" s="8"/>
      <c r="D407" s="9"/>
      <c r="E407" s="9"/>
      <c r="F407" s="12"/>
      <c r="G407" s="9"/>
      <c r="H407" s="9"/>
      <c r="I407" s="15"/>
      <c r="J407"/>
      <c r="K407" s="8"/>
      <c r="L407" s="9"/>
      <c r="M407" s="9"/>
      <c r="N407" s="12"/>
      <c r="O407" s="9"/>
      <c r="P407" s="9"/>
      <c r="Q407" s="15"/>
      <c r="R407"/>
      <c r="S407" s="8"/>
      <c r="T407" s="9"/>
      <c r="U407" s="9"/>
      <c r="V407" s="12"/>
      <c r="W407" s="9"/>
      <c r="X407" s="9"/>
      <c r="Y407" s="15"/>
    </row>
    <row r="408" spans="1:25" s="1" customFormat="1" ht="11.25" customHeight="1" x14ac:dyDescent="0.25">
      <c r="A408" s="3"/>
      <c r="B408" s="7" t="s">
        <v>150</v>
      </c>
      <c r="C408" s="8">
        <v>2</v>
      </c>
      <c r="D408" s="9">
        <f>C408/I408</f>
        <v>1</v>
      </c>
      <c r="E408" s="9"/>
      <c r="F408" s="12">
        <v>0</v>
      </c>
      <c r="G408" s="9">
        <f>F408/I408</f>
        <v>0</v>
      </c>
      <c r="H408" s="9"/>
      <c r="I408" s="15">
        <f>SUM(C408,F408)</f>
        <v>2</v>
      </c>
      <c r="J408"/>
      <c r="K408" s="8">
        <v>0</v>
      </c>
      <c r="L408" s="9">
        <v>0</v>
      </c>
      <c r="M408" s="9"/>
      <c r="N408" s="12">
        <v>0</v>
      </c>
      <c r="O408" s="9">
        <v>0</v>
      </c>
      <c r="P408" s="9"/>
      <c r="Q408" s="15">
        <f>SUM(K408,N408)</f>
        <v>0</v>
      </c>
      <c r="R408"/>
      <c r="S408" s="8">
        <f t="shared" si="516"/>
        <v>2</v>
      </c>
      <c r="T408" s="9">
        <f>S408/Y408</f>
        <v>1</v>
      </c>
      <c r="U408" s="9"/>
      <c r="V408" s="12">
        <f t="shared" si="518"/>
        <v>0</v>
      </c>
      <c r="W408" s="9">
        <f>V408/Y408</f>
        <v>0</v>
      </c>
      <c r="X408" s="9"/>
      <c r="Y408" s="15">
        <f>SUM(S408,V408)</f>
        <v>2</v>
      </c>
    </row>
    <row r="409" spans="1:25" s="1" customFormat="1" ht="11.25" customHeight="1" x14ac:dyDescent="0.25">
      <c r="A409" s="3"/>
      <c r="B409" s="7" t="s">
        <v>196</v>
      </c>
      <c r="C409" s="8">
        <v>2</v>
      </c>
      <c r="D409" s="9">
        <f>C409/I409</f>
        <v>0.5</v>
      </c>
      <c r="E409" s="9"/>
      <c r="F409" s="12">
        <v>2</v>
      </c>
      <c r="G409" s="9">
        <f>F409/I409</f>
        <v>0.5</v>
      </c>
      <c r="H409" s="9"/>
      <c r="I409" s="15">
        <f>SUM(C409,F409)</f>
        <v>4</v>
      </c>
      <c r="J409"/>
      <c r="K409" s="8">
        <v>0</v>
      </c>
      <c r="L409" s="9">
        <v>0</v>
      </c>
      <c r="M409" s="9"/>
      <c r="N409" s="12">
        <v>0</v>
      </c>
      <c r="O409" s="9">
        <v>0</v>
      </c>
      <c r="P409" s="9"/>
      <c r="Q409" s="15">
        <f>SUM(K409,N409)</f>
        <v>0</v>
      </c>
      <c r="R409"/>
      <c r="S409" s="8">
        <f t="shared" si="516"/>
        <v>2</v>
      </c>
      <c r="T409" s="9">
        <f>S409/Y409</f>
        <v>0.5</v>
      </c>
      <c r="U409" s="9"/>
      <c r="V409" s="12">
        <f t="shared" si="518"/>
        <v>2</v>
      </c>
      <c r="W409" s="9">
        <f>V409/Y409</f>
        <v>0.5</v>
      </c>
      <c r="X409" s="9"/>
      <c r="Y409" s="15">
        <f>SUM(S409,V409)</f>
        <v>4</v>
      </c>
    </row>
    <row r="410" spans="1:25" s="1" customFormat="1" ht="11.25" customHeight="1" x14ac:dyDescent="0.25">
      <c r="A410" s="3"/>
      <c r="B410" s="7" t="s">
        <v>157</v>
      </c>
      <c r="C410" s="8">
        <v>1</v>
      </c>
      <c r="D410" s="9">
        <f t="shared" si="511"/>
        <v>1</v>
      </c>
      <c r="E410" s="9"/>
      <c r="F410" s="12">
        <v>0</v>
      </c>
      <c r="G410" s="9">
        <f t="shared" si="512"/>
        <v>0</v>
      </c>
      <c r="H410" s="9"/>
      <c r="I410" s="15">
        <f t="shared" si="572"/>
        <v>1</v>
      </c>
      <c r="J410"/>
      <c r="K410" s="8">
        <v>0</v>
      </c>
      <c r="L410" s="9">
        <v>0</v>
      </c>
      <c r="M410" s="9"/>
      <c r="N410" s="12">
        <v>0</v>
      </c>
      <c r="O410" s="9">
        <v>0</v>
      </c>
      <c r="P410" s="9"/>
      <c r="Q410" s="15">
        <f t="shared" ref="Q410:Q412" si="585">SUM(K410,N410)</f>
        <v>0</v>
      </c>
      <c r="R410"/>
      <c r="S410" s="8">
        <f t="shared" si="516"/>
        <v>1</v>
      </c>
      <c r="T410" s="9">
        <f t="shared" ref="T410:T412" si="586">S410/Y410</f>
        <v>1</v>
      </c>
      <c r="U410" s="9"/>
      <c r="V410" s="12">
        <f t="shared" si="518"/>
        <v>0</v>
      </c>
      <c r="W410" s="9">
        <f t="shared" ref="W410:W412" si="587">V410/Y410</f>
        <v>0</v>
      </c>
      <c r="X410" s="9"/>
      <c r="Y410" s="15">
        <f t="shared" ref="Y410:Y412" si="588">SUM(S410,V410)</f>
        <v>1</v>
      </c>
    </row>
    <row r="411" spans="1:25" s="1" customFormat="1" ht="11.25" customHeight="1" x14ac:dyDescent="0.25">
      <c r="A411" s="3"/>
      <c r="B411" s="7" t="s">
        <v>158</v>
      </c>
      <c r="C411" s="8">
        <v>2</v>
      </c>
      <c r="D411" s="9">
        <f t="shared" si="511"/>
        <v>9.5238095238095233E-2</v>
      </c>
      <c r="E411" s="9"/>
      <c r="F411" s="12">
        <v>19</v>
      </c>
      <c r="G411" s="9">
        <f t="shared" si="512"/>
        <v>0.90476190476190477</v>
      </c>
      <c r="H411" s="9"/>
      <c r="I411" s="15">
        <f t="shared" si="572"/>
        <v>21</v>
      </c>
      <c r="J411"/>
      <c r="K411" s="8">
        <v>0</v>
      </c>
      <c r="L411" s="9">
        <v>0</v>
      </c>
      <c r="M411" s="9"/>
      <c r="N411" s="12">
        <v>0</v>
      </c>
      <c r="O411" s="9">
        <v>0</v>
      </c>
      <c r="P411" s="9"/>
      <c r="Q411" s="15">
        <f t="shared" si="585"/>
        <v>0</v>
      </c>
      <c r="R411"/>
      <c r="S411" s="8">
        <f t="shared" si="516"/>
        <v>2</v>
      </c>
      <c r="T411" s="9">
        <f t="shared" si="586"/>
        <v>9.5238095238095233E-2</v>
      </c>
      <c r="U411" s="9"/>
      <c r="V411" s="12">
        <f t="shared" si="518"/>
        <v>19</v>
      </c>
      <c r="W411" s="9">
        <f t="shared" si="587"/>
        <v>0.90476190476190477</v>
      </c>
      <c r="X411" s="9"/>
      <c r="Y411" s="15">
        <f t="shared" si="588"/>
        <v>21</v>
      </c>
    </row>
    <row r="412" spans="1:25" s="1" customFormat="1" ht="11.25" customHeight="1" x14ac:dyDescent="0.25">
      <c r="A412" s="3"/>
      <c r="B412" s="7" t="s">
        <v>152</v>
      </c>
      <c r="C412" s="8">
        <v>4</v>
      </c>
      <c r="D412" s="9">
        <f t="shared" si="511"/>
        <v>0.44444444444444442</v>
      </c>
      <c r="E412" s="9"/>
      <c r="F412" s="12">
        <v>5</v>
      </c>
      <c r="G412" s="9">
        <f t="shared" si="512"/>
        <v>0.55555555555555558</v>
      </c>
      <c r="H412" s="9"/>
      <c r="I412" s="15">
        <f t="shared" si="572"/>
        <v>9</v>
      </c>
      <c r="J412"/>
      <c r="K412" s="8">
        <v>0</v>
      </c>
      <c r="L412" s="9">
        <v>0</v>
      </c>
      <c r="M412" s="9"/>
      <c r="N412" s="12">
        <v>0</v>
      </c>
      <c r="O412" s="9">
        <v>0</v>
      </c>
      <c r="P412" s="9"/>
      <c r="Q412" s="15">
        <f t="shared" si="585"/>
        <v>0</v>
      </c>
      <c r="R412"/>
      <c r="S412" s="8">
        <f t="shared" si="516"/>
        <v>4</v>
      </c>
      <c r="T412" s="9">
        <f t="shared" si="586"/>
        <v>0.44444444444444442</v>
      </c>
      <c r="U412" s="9"/>
      <c r="V412" s="12">
        <f t="shared" si="518"/>
        <v>5</v>
      </c>
      <c r="W412" s="9">
        <f t="shared" si="587"/>
        <v>0.55555555555555558</v>
      </c>
      <c r="X412" s="9"/>
      <c r="Y412" s="15">
        <f t="shared" si="588"/>
        <v>9</v>
      </c>
    </row>
    <row r="413" spans="1:25" s="1" customFormat="1" ht="9" customHeight="1" x14ac:dyDescent="0.25">
      <c r="A413" s="3"/>
      <c r="B413" s="3"/>
      <c r="C413" s="8"/>
      <c r="D413" s="9"/>
      <c r="E413" s="9"/>
      <c r="F413" s="12"/>
      <c r="G413" s="9"/>
      <c r="H413" s="9"/>
      <c r="I413" s="15"/>
      <c r="J413"/>
      <c r="K413" s="8"/>
      <c r="L413" s="9"/>
      <c r="M413" s="9"/>
      <c r="N413" s="12"/>
      <c r="O413" s="9"/>
      <c r="P413" s="9"/>
      <c r="Q413" s="15"/>
      <c r="R413"/>
      <c r="S413" s="8"/>
      <c r="T413" s="9"/>
      <c r="U413" s="9"/>
      <c r="V413" s="12"/>
      <c r="W413" s="9"/>
      <c r="X413" s="9"/>
      <c r="Y413" s="15"/>
    </row>
    <row r="414" spans="1:25" s="1" customFormat="1" ht="11.25" customHeight="1" x14ac:dyDescent="0.25">
      <c r="A414" s="4" t="s">
        <v>228</v>
      </c>
      <c r="B414" s="3"/>
      <c r="C414" s="8"/>
      <c r="D414" s="9"/>
      <c r="E414" s="9"/>
      <c r="F414" s="12"/>
      <c r="G414" s="9"/>
      <c r="H414" s="9"/>
      <c r="I414" s="15"/>
      <c r="J414"/>
      <c r="K414" s="8"/>
      <c r="L414" s="9"/>
      <c r="M414" s="9"/>
      <c r="N414" s="12"/>
      <c r="O414" s="9"/>
      <c r="P414" s="9"/>
      <c r="Q414" s="15"/>
      <c r="R414"/>
      <c r="S414" s="8"/>
      <c r="T414" s="9"/>
      <c r="U414" s="9"/>
      <c r="V414" s="12"/>
      <c r="W414" s="9"/>
      <c r="X414" s="9"/>
      <c r="Y414" s="15"/>
    </row>
    <row r="415" spans="1:25" s="2" customFormat="1" ht="11.25" customHeight="1" x14ac:dyDescent="0.25">
      <c r="A415" s="4"/>
      <c r="B415" s="5" t="s">
        <v>24</v>
      </c>
      <c r="C415" s="23">
        <f>SUM(C357:C413)</f>
        <v>233</v>
      </c>
      <c r="D415" s="9">
        <f t="shared" si="511"/>
        <v>0.455078125</v>
      </c>
      <c r="E415" s="9"/>
      <c r="F415" s="13">
        <f>SUM(F357:F413)</f>
        <v>279</v>
      </c>
      <c r="G415" s="9">
        <f t="shared" si="512"/>
        <v>0.544921875</v>
      </c>
      <c r="H415" s="9"/>
      <c r="I415" s="16">
        <f t="shared" si="572"/>
        <v>512</v>
      </c>
      <c r="J415"/>
      <c r="K415" s="23">
        <f>SUM(K357:K413)</f>
        <v>3</v>
      </c>
      <c r="L415" s="9">
        <f t="shared" ref="L415" si="589">K415/Q415</f>
        <v>1</v>
      </c>
      <c r="M415" s="9"/>
      <c r="N415" s="13">
        <f>SUM(N357:N413)</f>
        <v>0</v>
      </c>
      <c r="O415" s="9">
        <f t="shared" ref="O415" si="590">N415/Q415</f>
        <v>0</v>
      </c>
      <c r="P415" s="9"/>
      <c r="Q415" s="16">
        <f t="shared" ref="Q415" si="591">SUM(K415,N415)</f>
        <v>3</v>
      </c>
      <c r="R415"/>
      <c r="S415" s="23">
        <f t="shared" si="516"/>
        <v>236</v>
      </c>
      <c r="T415" s="9">
        <f t="shared" ref="T415" si="592">S415/Y415</f>
        <v>0.45825242718446602</v>
      </c>
      <c r="U415" s="9"/>
      <c r="V415" s="13">
        <f t="shared" si="518"/>
        <v>279</v>
      </c>
      <c r="W415" s="9">
        <f t="shared" ref="W415" si="593">V415/Y415</f>
        <v>0.54174757281553398</v>
      </c>
      <c r="X415" s="9"/>
      <c r="Y415" s="16">
        <f t="shared" ref="Y415" si="594">SUM(S415,V415)</f>
        <v>515</v>
      </c>
    </row>
    <row r="416" spans="1:25" s="1" customFormat="1" ht="9" customHeight="1" x14ac:dyDescent="0.25">
      <c r="A416" s="6"/>
      <c r="B416" s="3"/>
      <c r="C416" s="8"/>
      <c r="D416" s="9"/>
      <c r="E416" s="9"/>
      <c r="F416" s="12"/>
      <c r="G416" s="9"/>
      <c r="H416" s="9"/>
      <c r="I416" s="15"/>
      <c r="J416"/>
      <c r="K416" s="8"/>
      <c r="L416" s="9"/>
      <c r="M416" s="9"/>
      <c r="N416" s="12"/>
      <c r="O416" s="9"/>
      <c r="P416" s="9"/>
      <c r="Q416" s="15"/>
      <c r="R416"/>
      <c r="S416" s="8"/>
      <c r="T416" s="9"/>
      <c r="U416" s="9"/>
      <c r="V416" s="12"/>
      <c r="W416" s="9"/>
      <c r="X416" s="9"/>
      <c r="Y416" s="15"/>
    </row>
    <row r="417" spans="1:25" s="1" customFormat="1" ht="11.25" customHeight="1" x14ac:dyDescent="0.25">
      <c r="A417" s="4" t="s">
        <v>20</v>
      </c>
      <c r="B417" s="3"/>
      <c r="C417" s="8"/>
      <c r="D417" s="9"/>
      <c r="E417" s="9"/>
      <c r="F417" s="12"/>
      <c r="G417" s="9"/>
      <c r="H417" s="9"/>
      <c r="I417" s="15"/>
      <c r="J417"/>
      <c r="K417" s="8"/>
      <c r="L417" s="9"/>
      <c r="M417" s="9"/>
      <c r="N417" s="12"/>
      <c r="O417" s="9"/>
      <c r="P417" s="9"/>
      <c r="Q417" s="15"/>
      <c r="R417"/>
      <c r="S417" s="8"/>
      <c r="T417" s="9"/>
      <c r="U417" s="9"/>
      <c r="V417" s="12"/>
      <c r="W417" s="9"/>
      <c r="X417" s="9"/>
      <c r="Y417" s="15"/>
    </row>
    <row r="418" spans="1:25" s="18" customFormat="1" ht="11.25" customHeight="1" x14ac:dyDescent="0.25">
      <c r="A418" s="4"/>
      <c r="B418" s="3" t="s">
        <v>197</v>
      </c>
      <c r="C418" s="8">
        <v>6</v>
      </c>
      <c r="D418" s="9">
        <f>C418/I418</f>
        <v>1</v>
      </c>
      <c r="E418" s="9"/>
      <c r="F418" s="12">
        <v>0</v>
      </c>
      <c r="G418" s="9">
        <f>F418/I418</f>
        <v>0</v>
      </c>
      <c r="H418" s="9"/>
      <c r="I418" s="15">
        <f>SUM(C418,F418)</f>
        <v>6</v>
      </c>
      <c r="J418"/>
      <c r="K418" s="8"/>
      <c r="L418" s="9"/>
      <c r="M418" s="9"/>
      <c r="N418" s="12"/>
      <c r="O418" s="9"/>
      <c r="P418" s="9"/>
      <c r="Q418" s="15">
        <f>SUM(K418,N418)</f>
        <v>0</v>
      </c>
      <c r="R418"/>
      <c r="S418" s="8">
        <f t="shared" ref="S418:S427" si="595">C418+K418</f>
        <v>6</v>
      </c>
      <c r="T418" s="9">
        <f>S418/Y418</f>
        <v>1</v>
      </c>
      <c r="U418" s="9"/>
      <c r="V418" s="12">
        <f t="shared" ref="V418:V427" si="596">F418+N418</f>
        <v>0</v>
      </c>
      <c r="W418" s="9">
        <f>V418/Y418</f>
        <v>0</v>
      </c>
      <c r="X418" s="9"/>
      <c r="Y418" s="15">
        <f>SUM(S418,V418)</f>
        <v>6</v>
      </c>
    </row>
    <row r="419" spans="1:25" s="1" customFormat="1" ht="11.25" customHeight="1" x14ac:dyDescent="0.25">
      <c r="A419" s="4"/>
      <c r="B419" s="3" t="s">
        <v>198</v>
      </c>
      <c r="C419" s="8"/>
      <c r="D419" s="9"/>
      <c r="E419" s="9"/>
      <c r="F419" s="12"/>
      <c r="G419" s="9"/>
      <c r="H419" s="9"/>
      <c r="I419" s="15"/>
      <c r="J419"/>
      <c r="K419" s="8"/>
      <c r="L419" s="9"/>
      <c r="M419" s="9"/>
      <c r="N419" s="12"/>
      <c r="O419" s="9"/>
      <c r="P419" s="9"/>
      <c r="Q419" s="15"/>
      <c r="R419"/>
      <c r="S419" s="8"/>
      <c r="T419" s="9"/>
      <c r="U419" s="9"/>
      <c r="V419" s="12"/>
      <c r="W419" s="9"/>
      <c r="X419" s="9"/>
      <c r="Y419" s="15"/>
    </row>
    <row r="420" spans="1:25" s="1" customFormat="1" ht="11.25" customHeight="1" x14ac:dyDescent="0.25">
      <c r="A420" s="3"/>
      <c r="B420" s="7" t="s">
        <v>160</v>
      </c>
      <c r="C420" s="8">
        <v>28</v>
      </c>
      <c r="D420" s="9">
        <f t="shared" si="511"/>
        <v>0.93333333333333335</v>
      </c>
      <c r="E420" s="9"/>
      <c r="F420" s="12">
        <v>2</v>
      </c>
      <c r="G420" s="9">
        <f t="shared" si="512"/>
        <v>6.6666666666666666E-2</v>
      </c>
      <c r="H420" s="9"/>
      <c r="I420" s="15">
        <f t="shared" si="572"/>
        <v>30</v>
      </c>
      <c r="J420"/>
      <c r="K420" s="8"/>
      <c r="L420" s="9"/>
      <c r="M420" s="9"/>
      <c r="N420" s="12"/>
      <c r="O420" s="9"/>
      <c r="P420" s="9"/>
      <c r="Q420" s="15">
        <f t="shared" ref="Q420:Q424" si="597">SUM(K420,N420)</f>
        <v>0</v>
      </c>
      <c r="R420"/>
      <c r="S420" s="8">
        <f t="shared" si="595"/>
        <v>28</v>
      </c>
      <c r="T420" s="9">
        <f t="shared" ref="T420:T424" si="598">S420/Y420</f>
        <v>0.93333333333333335</v>
      </c>
      <c r="U420" s="9"/>
      <c r="V420" s="12">
        <f t="shared" si="596"/>
        <v>2</v>
      </c>
      <c r="W420" s="9">
        <f t="shared" ref="W420:W424" si="599">V420/Y420</f>
        <v>6.6666666666666666E-2</v>
      </c>
      <c r="X420" s="9"/>
      <c r="Y420" s="15">
        <f t="shared" ref="Y420:Y424" si="600">SUM(S420,V420)</f>
        <v>30</v>
      </c>
    </row>
    <row r="421" spans="1:25" s="1" customFormat="1" ht="11.25" customHeight="1" x14ac:dyDescent="0.25">
      <c r="A421" s="3"/>
      <c r="B421" s="7" t="s">
        <v>161</v>
      </c>
      <c r="C421" s="8">
        <v>29</v>
      </c>
      <c r="D421" s="9">
        <f t="shared" si="511"/>
        <v>0.76315789473684215</v>
      </c>
      <c r="E421" s="9"/>
      <c r="F421" s="12">
        <v>9</v>
      </c>
      <c r="G421" s="9">
        <f t="shared" si="512"/>
        <v>0.23684210526315788</v>
      </c>
      <c r="H421" s="9"/>
      <c r="I421" s="15">
        <f t="shared" si="572"/>
        <v>38</v>
      </c>
      <c r="J421"/>
      <c r="K421" s="8"/>
      <c r="L421" s="9"/>
      <c r="M421" s="9"/>
      <c r="N421" s="12"/>
      <c r="O421" s="9"/>
      <c r="P421" s="9"/>
      <c r="Q421" s="15">
        <f t="shared" si="597"/>
        <v>0</v>
      </c>
      <c r="R421"/>
      <c r="S421" s="8">
        <f t="shared" si="595"/>
        <v>29</v>
      </c>
      <c r="T421" s="9">
        <f t="shared" si="598"/>
        <v>0.76315789473684215</v>
      </c>
      <c r="U421" s="9"/>
      <c r="V421" s="12">
        <f t="shared" si="596"/>
        <v>9</v>
      </c>
      <c r="W421" s="9">
        <f t="shared" si="599"/>
        <v>0.23684210526315788</v>
      </c>
      <c r="X421" s="9"/>
      <c r="Y421" s="15">
        <f t="shared" si="600"/>
        <v>38</v>
      </c>
    </row>
    <row r="422" spans="1:25" s="1" customFormat="1" ht="11.25" customHeight="1" x14ac:dyDescent="0.25">
      <c r="A422" s="3"/>
      <c r="B422" s="7" t="s">
        <v>162</v>
      </c>
      <c r="C422" s="8">
        <v>75</v>
      </c>
      <c r="D422" s="9">
        <f t="shared" si="511"/>
        <v>0.91463414634146345</v>
      </c>
      <c r="E422" s="9"/>
      <c r="F422" s="12">
        <v>7</v>
      </c>
      <c r="G422" s="9">
        <f t="shared" si="512"/>
        <v>8.5365853658536592E-2</v>
      </c>
      <c r="H422" s="9"/>
      <c r="I422" s="15">
        <f t="shared" si="572"/>
        <v>82</v>
      </c>
      <c r="J422"/>
      <c r="K422" s="8"/>
      <c r="L422" s="9"/>
      <c r="M422" s="9"/>
      <c r="N422" s="12"/>
      <c r="O422" s="9"/>
      <c r="P422" s="9"/>
      <c r="Q422" s="15">
        <f t="shared" si="597"/>
        <v>0</v>
      </c>
      <c r="R422"/>
      <c r="S422" s="8">
        <f t="shared" si="595"/>
        <v>75</v>
      </c>
      <c r="T422" s="9">
        <f t="shared" si="598"/>
        <v>0.91463414634146345</v>
      </c>
      <c r="U422" s="9"/>
      <c r="V422" s="12">
        <f t="shared" si="596"/>
        <v>7</v>
      </c>
      <c r="W422" s="9">
        <f t="shared" si="599"/>
        <v>8.5365853658536592E-2</v>
      </c>
      <c r="X422" s="9"/>
      <c r="Y422" s="15">
        <f t="shared" si="600"/>
        <v>82</v>
      </c>
    </row>
    <row r="423" spans="1:25" s="1" customFormat="1" ht="11.25" customHeight="1" x14ac:dyDescent="0.25">
      <c r="A423" s="3"/>
      <c r="B423" s="7" t="s">
        <v>163</v>
      </c>
      <c r="C423" s="8">
        <v>23</v>
      </c>
      <c r="D423" s="9">
        <f t="shared" si="511"/>
        <v>0.95833333333333337</v>
      </c>
      <c r="E423" s="9"/>
      <c r="F423" s="12">
        <v>1</v>
      </c>
      <c r="G423" s="9">
        <f t="shared" si="512"/>
        <v>4.1666666666666664E-2</v>
      </c>
      <c r="H423" s="9"/>
      <c r="I423" s="15">
        <f t="shared" si="572"/>
        <v>24</v>
      </c>
      <c r="J423"/>
      <c r="K423" s="8"/>
      <c r="L423" s="9"/>
      <c r="M423" s="9"/>
      <c r="N423" s="12"/>
      <c r="O423" s="9"/>
      <c r="P423" s="9"/>
      <c r="Q423" s="15">
        <f t="shared" si="597"/>
        <v>0</v>
      </c>
      <c r="R423"/>
      <c r="S423" s="8">
        <f t="shared" si="595"/>
        <v>23</v>
      </c>
      <c r="T423" s="9">
        <f t="shared" si="598"/>
        <v>0.95833333333333337</v>
      </c>
      <c r="U423" s="9"/>
      <c r="V423" s="12">
        <f t="shared" si="596"/>
        <v>1</v>
      </c>
      <c r="W423" s="9">
        <f t="shared" si="599"/>
        <v>4.1666666666666664E-2</v>
      </c>
      <c r="X423" s="9"/>
      <c r="Y423" s="15">
        <f t="shared" si="600"/>
        <v>24</v>
      </c>
    </row>
    <row r="424" spans="1:25" s="1" customFormat="1" ht="11.25" customHeight="1" x14ac:dyDescent="0.25">
      <c r="A424" s="3"/>
      <c r="B424" s="7" t="s">
        <v>164</v>
      </c>
      <c r="C424" s="8">
        <v>5</v>
      </c>
      <c r="D424" s="9">
        <f t="shared" si="511"/>
        <v>1</v>
      </c>
      <c r="E424" s="9"/>
      <c r="F424" s="12">
        <v>0</v>
      </c>
      <c r="G424" s="9">
        <f t="shared" si="512"/>
        <v>0</v>
      </c>
      <c r="H424" s="9"/>
      <c r="I424" s="15">
        <f t="shared" si="572"/>
        <v>5</v>
      </c>
      <c r="J424"/>
      <c r="K424" s="8"/>
      <c r="L424" s="9"/>
      <c r="M424" s="9"/>
      <c r="N424" s="12"/>
      <c r="O424" s="9"/>
      <c r="P424" s="9"/>
      <c r="Q424" s="15">
        <f t="shared" si="597"/>
        <v>0</v>
      </c>
      <c r="R424"/>
      <c r="S424" s="8">
        <f t="shared" si="595"/>
        <v>5</v>
      </c>
      <c r="T424" s="9">
        <f t="shared" si="598"/>
        <v>1</v>
      </c>
      <c r="U424" s="9"/>
      <c r="V424" s="12">
        <f t="shared" si="596"/>
        <v>0</v>
      </c>
      <c r="W424" s="9">
        <f t="shared" si="599"/>
        <v>0</v>
      </c>
      <c r="X424" s="9"/>
      <c r="Y424" s="15">
        <f t="shared" si="600"/>
        <v>5</v>
      </c>
    </row>
    <row r="425" spans="1:25" s="1" customFormat="1" ht="11.25" customHeight="1" x14ac:dyDescent="0.25">
      <c r="A425" s="3"/>
      <c r="B425" s="7" t="s">
        <v>165</v>
      </c>
      <c r="C425" s="8">
        <v>3</v>
      </c>
      <c r="D425" s="9">
        <f>C425/I425</f>
        <v>1</v>
      </c>
      <c r="E425" s="9"/>
      <c r="F425" s="12">
        <v>0</v>
      </c>
      <c r="G425" s="9">
        <f>F425/I425</f>
        <v>0</v>
      </c>
      <c r="H425" s="9"/>
      <c r="I425" s="15">
        <f>SUM(C425,F425)</f>
        <v>3</v>
      </c>
      <c r="J425"/>
      <c r="K425" s="8"/>
      <c r="L425" s="9"/>
      <c r="M425" s="9"/>
      <c r="N425" s="12"/>
      <c r="O425" s="9"/>
      <c r="P425" s="9"/>
      <c r="Q425" s="15">
        <f>SUM(K425,N425)</f>
        <v>0</v>
      </c>
      <c r="R425"/>
      <c r="S425" s="8">
        <f t="shared" si="595"/>
        <v>3</v>
      </c>
      <c r="T425" s="9">
        <f>S425/Y425</f>
        <v>1</v>
      </c>
      <c r="U425" s="9"/>
      <c r="V425" s="12">
        <f t="shared" si="596"/>
        <v>0</v>
      </c>
      <c r="W425" s="9">
        <f>V425/Y425</f>
        <v>0</v>
      </c>
      <c r="X425" s="9"/>
      <c r="Y425" s="15">
        <f>SUM(S425,V425)</f>
        <v>3</v>
      </c>
    </row>
    <row r="426" spans="1:25" s="1" customFormat="1" ht="9" customHeight="1" x14ac:dyDescent="0.25">
      <c r="A426" s="3"/>
      <c r="B426" s="3"/>
      <c r="C426" s="8"/>
      <c r="D426" s="9"/>
      <c r="E426" s="9"/>
      <c r="F426" s="12"/>
      <c r="G426" s="9"/>
      <c r="H426" s="9"/>
      <c r="I426" s="15"/>
      <c r="J426"/>
      <c r="K426" s="8"/>
      <c r="L426" s="9"/>
      <c r="M426" s="9"/>
      <c r="N426" s="12"/>
      <c r="O426" s="9"/>
      <c r="P426" s="9"/>
      <c r="Q426" s="15"/>
      <c r="R426"/>
      <c r="S426" s="8"/>
      <c r="T426" s="9"/>
      <c r="U426" s="9"/>
      <c r="V426" s="12"/>
      <c r="W426" s="9"/>
      <c r="X426" s="9"/>
      <c r="Y426" s="15"/>
    </row>
    <row r="427" spans="1:25" s="2" customFormat="1" ht="11.25" customHeight="1" x14ac:dyDescent="0.25">
      <c r="A427" s="4"/>
      <c r="B427" s="5" t="s">
        <v>24</v>
      </c>
      <c r="C427" s="23">
        <f>SUM(C418:C426)</f>
        <v>169</v>
      </c>
      <c r="D427" s="9">
        <f t="shared" si="511"/>
        <v>0.89893617021276595</v>
      </c>
      <c r="E427" s="9"/>
      <c r="F427" s="23">
        <f>SUM(F418:F426)</f>
        <v>19</v>
      </c>
      <c r="G427" s="9">
        <f t="shared" si="512"/>
        <v>0.10106382978723404</v>
      </c>
      <c r="H427" s="9"/>
      <c r="I427" s="16">
        <f t="shared" si="572"/>
        <v>188</v>
      </c>
      <c r="J427"/>
      <c r="K427" s="23"/>
      <c r="L427" s="9"/>
      <c r="M427" s="9"/>
      <c r="N427" s="23"/>
      <c r="O427" s="9"/>
      <c r="P427" s="9"/>
      <c r="Q427" s="16">
        <f t="shared" ref="Q427" si="601">SUM(K427,N427)</f>
        <v>0</v>
      </c>
      <c r="R427"/>
      <c r="S427" s="23">
        <f t="shared" si="595"/>
        <v>169</v>
      </c>
      <c r="T427" s="9">
        <f t="shared" ref="T427" si="602">S427/Y427</f>
        <v>0.89893617021276595</v>
      </c>
      <c r="U427" s="9"/>
      <c r="V427" s="13">
        <f t="shared" si="596"/>
        <v>19</v>
      </c>
      <c r="W427" s="9">
        <f t="shared" ref="W427" si="603">V427/Y427</f>
        <v>0.10106382978723404</v>
      </c>
      <c r="X427" s="9"/>
      <c r="Y427" s="16">
        <f t="shared" ref="Y427" si="604">SUM(S427,V427)</f>
        <v>188</v>
      </c>
    </row>
    <row r="428" spans="1:25" s="1" customFormat="1" ht="9" customHeight="1" x14ac:dyDescent="0.25">
      <c r="A428" s="6"/>
      <c r="B428" s="3"/>
      <c r="C428" s="8"/>
      <c r="D428" s="9"/>
      <c r="E428" s="9"/>
      <c r="F428" s="12"/>
      <c r="G428" s="9"/>
      <c r="H428" s="9"/>
      <c r="I428" s="15"/>
      <c r="J428"/>
      <c r="K428" s="8"/>
      <c r="L428" s="9"/>
      <c r="M428" s="9"/>
      <c r="N428" s="12"/>
      <c r="O428" s="9"/>
      <c r="P428" s="9"/>
      <c r="Q428" s="15"/>
      <c r="R428"/>
      <c r="S428" s="8"/>
      <c r="T428" s="9"/>
      <c r="U428" s="9"/>
      <c r="V428" s="12"/>
      <c r="W428" s="9"/>
      <c r="X428" s="9"/>
      <c r="Y428" s="15"/>
    </row>
    <row r="429" spans="1:25" s="1" customFormat="1" ht="11.25" customHeight="1" x14ac:dyDescent="0.25">
      <c r="A429" s="4" t="s">
        <v>21</v>
      </c>
      <c r="B429" s="3"/>
      <c r="C429" s="23">
        <f>SUMIF($B4:$B427,"=Total Faculty/School",C4:C427)</f>
        <v>2385</v>
      </c>
      <c r="D429" s="9">
        <f>C429/I429</f>
        <v>0.5940224159402242</v>
      </c>
      <c r="E429" s="9"/>
      <c r="F429" s="23">
        <f>SUMIF($B4:$B427,"=Total Faculty/School",F4:F427)</f>
        <v>1630</v>
      </c>
      <c r="G429" s="9">
        <f t="shared" si="512"/>
        <v>0.40597758405977585</v>
      </c>
      <c r="H429" s="9"/>
      <c r="I429" s="38">
        <f>SUMIF($B4:$B427,"=Total Faculty/School",I4:I427)</f>
        <v>4015</v>
      </c>
      <c r="J429"/>
      <c r="K429" s="23">
        <f>SUMIF($B4:$B427,"=Total Faculty/School",K4:K427)</f>
        <v>314</v>
      </c>
      <c r="L429" s="9">
        <f>K429/Q429</f>
        <v>0.53401360544217691</v>
      </c>
      <c r="M429" s="9"/>
      <c r="N429" s="23">
        <f>SUMIF($B4:$B427,"=Total Faculty/School",N4:N427)</f>
        <v>274</v>
      </c>
      <c r="O429" s="9">
        <f t="shared" ref="O429" si="605">N429/Q429</f>
        <v>0.46598639455782315</v>
      </c>
      <c r="P429" s="9"/>
      <c r="Q429" s="16">
        <f>SUM(K429,N429)</f>
        <v>588</v>
      </c>
      <c r="R429"/>
      <c r="S429" s="23">
        <f>SUMIF($B4:$B427,"=Total Faculty/School",S4:S427)</f>
        <v>2699</v>
      </c>
      <c r="T429" s="9">
        <f>S429/Y429</f>
        <v>0.58635672387573323</v>
      </c>
      <c r="U429" s="9"/>
      <c r="V429" s="23">
        <f>SUMIF($B4:$B427,"=Total Faculty/School",V4:V427)</f>
        <v>1904</v>
      </c>
      <c r="W429" s="9">
        <f t="shared" ref="W429" si="606">V429/Y429</f>
        <v>0.41364327612426677</v>
      </c>
      <c r="X429" s="9"/>
      <c r="Y429" s="38">
        <f>SUMIF($B4:$B427,"=Total Faculty/School",Y4:Y427)</f>
        <v>4603</v>
      </c>
    </row>
    <row r="430" spans="1:25" ht="11.25" customHeight="1" x14ac:dyDescent="0.25">
      <c r="A430" s="3"/>
      <c r="B430" s="3"/>
      <c r="C430" s="23"/>
      <c r="D430" s="9"/>
      <c r="E430" s="8"/>
      <c r="F430" s="8"/>
      <c r="G430" s="8"/>
      <c r="H430" s="8"/>
      <c r="I430" s="8"/>
      <c r="K430" s="8"/>
      <c r="L430" s="9"/>
      <c r="M430" s="8"/>
      <c r="N430" s="8"/>
      <c r="O430" s="8"/>
      <c r="P430" s="8"/>
      <c r="Q430" s="8"/>
      <c r="S430" s="8"/>
      <c r="T430" s="9"/>
      <c r="U430" s="8"/>
      <c r="V430" s="8"/>
      <c r="W430" s="8"/>
      <c r="X430" s="8"/>
      <c r="Y430" s="8"/>
    </row>
    <row r="431" spans="1:25" ht="11.25" customHeight="1" x14ac:dyDescent="0.25">
      <c r="A431" s="41" t="s">
        <v>23</v>
      </c>
      <c r="B431" s="41"/>
      <c r="C431" s="41"/>
      <c r="D431" s="41"/>
      <c r="E431" s="41"/>
      <c r="F431" s="41"/>
      <c r="G431" s="41"/>
      <c r="H431" s="41"/>
      <c r="I431" s="41"/>
      <c r="L431" s="21"/>
      <c r="P431"/>
      <c r="Q431"/>
      <c r="S431"/>
      <c r="T431"/>
      <c r="U431"/>
      <c r="V431"/>
      <c r="W431"/>
      <c r="X431"/>
      <c r="Y431"/>
    </row>
    <row r="432" spans="1:25" ht="11.25" customHeight="1" x14ac:dyDescent="0.25">
      <c r="A432" s="41" t="s">
        <v>281</v>
      </c>
      <c r="B432" s="41"/>
      <c r="C432" s="41"/>
      <c r="D432" s="41"/>
      <c r="E432" s="41"/>
      <c r="F432" s="41"/>
      <c r="G432" s="41"/>
      <c r="H432" s="41"/>
      <c r="I432" s="41"/>
      <c r="L432" s="21"/>
      <c r="P432"/>
      <c r="Q432"/>
      <c r="S432"/>
      <c r="T432"/>
      <c r="U432"/>
      <c r="V432"/>
      <c r="W432"/>
      <c r="X432"/>
      <c r="Y432"/>
    </row>
    <row r="433" spans="1:25" x14ac:dyDescent="0.25">
      <c r="A433" s="36" t="s">
        <v>273</v>
      </c>
      <c r="B433" s="36"/>
      <c r="C433" s="36"/>
      <c r="D433" s="36"/>
      <c r="E433" s="36"/>
      <c r="F433" s="36"/>
      <c r="G433" s="36"/>
      <c r="H433" s="36"/>
      <c r="I433" s="36"/>
      <c r="L433" s="21"/>
      <c r="P433"/>
      <c r="Q433"/>
      <c r="S433"/>
      <c r="T433"/>
      <c r="U433"/>
      <c r="V433"/>
      <c r="W433"/>
      <c r="X433"/>
      <c r="Y433"/>
    </row>
    <row r="434" spans="1:25" x14ac:dyDescent="0.25">
      <c r="A434" s="36" t="s">
        <v>282</v>
      </c>
      <c r="B434" s="36"/>
      <c r="C434" s="36"/>
      <c r="D434" s="36"/>
      <c r="E434" s="36"/>
      <c r="F434" s="36"/>
      <c r="G434" s="36"/>
      <c r="H434" s="36"/>
      <c r="I434" s="36"/>
      <c r="L434" s="21"/>
      <c r="P434"/>
      <c r="Q434"/>
      <c r="S434"/>
      <c r="T434"/>
      <c r="U434"/>
      <c r="V434"/>
      <c r="W434"/>
      <c r="X434"/>
      <c r="Y434"/>
    </row>
    <row r="435" spans="1:25" x14ac:dyDescent="0.25">
      <c r="A435" s="3"/>
      <c r="B435" s="3"/>
      <c r="C435" s="8"/>
      <c r="D435" s="9"/>
      <c r="E435" s="8"/>
      <c r="F435" s="8"/>
      <c r="G435" s="8"/>
      <c r="H435" s="8"/>
      <c r="I435" s="8"/>
      <c r="K435" s="8"/>
      <c r="L435" s="9"/>
      <c r="M435" s="8"/>
      <c r="N435" s="8"/>
      <c r="O435" s="8"/>
      <c r="P435" s="8"/>
      <c r="Q435" s="8"/>
      <c r="S435" s="8"/>
      <c r="T435" s="9"/>
      <c r="U435" s="8"/>
      <c r="V435" s="8"/>
      <c r="W435" s="8"/>
      <c r="X435" s="8"/>
      <c r="Y435" s="8"/>
    </row>
    <row r="436" spans="1:25" ht="13" x14ac:dyDescent="0.3">
      <c r="B436" s="37"/>
      <c r="C436"/>
      <c r="D436"/>
      <c r="E436"/>
      <c r="F436"/>
      <c r="G436"/>
      <c r="H436"/>
      <c r="I436"/>
      <c r="K436"/>
      <c r="L436"/>
      <c r="M436"/>
      <c r="N436"/>
      <c r="O436"/>
      <c r="P436"/>
    </row>
    <row r="437" spans="1:25" ht="13" x14ac:dyDescent="0.3">
      <c r="B437" s="37"/>
      <c r="C437"/>
      <c r="D437"/>
      <c r="E437"/>
      <c r="F437"/>
      <c r="G437"/>
      <c r="H437"/>
      <c r="I437"/>
      <c r="K437"/>
      <c r="L437"/>
      <c r="M437"/>
      <c r="N437"/>
      <c r="O437"/>
      <c r="P437"/>
    </row>
    <row r="438" spans="1:25" x14ac:dyDescent="0.25">
      <c r="C438"/>
      <c r="D438"/>
      <c r="E438"/>
      <c r="F438"/>
      <c r="G438"/>
      <c r="H438"/>
      <c r="I438"/>
      <c r="K438"/>
      <c r="L438"/>
      <c r="M438"/>
      <c r="N438"/>
      <c r="O438"/>
      <c r="P438"/>
    </row>
  </sheetData>
  <mergeCells count="15">
    <mergeCell ref="K5:L5"/>
    <mergeCell ref="N5:O5"/>
    <mergeCell ref="S5:T5"/>
    <mergeCell ref="V5:W5"/>
    <mergeCell ref="A1:Y1"/>
    <mergeCell ref="A2:Y2"/>
    <mergeCell ref="A3:Y3"/>
    <mergeCell ref="K4:Q4"/>
    <mergeCell ref="S4:Y4"/>
    <mergeCell ref="C4:I4"/>
    <mergeCell ref="A6:B6"/>
    <mergeCell ref="C5:D5"/>
    <mergeCell ref="F5:G5"/>
    <mergeCell ref="A431:I431"/>
    <mergeCell ref="A432:I432"/>
  </mergeCells>
  <phoneticPr fontId="1" type="noConversion"/>
  <printOptions horizontalCentered="1"/>
  <pageMargins left="0.98425196850393704" right="0.98425196850393704" top="0.98425196850393704" bottom="0.98425196850393704" header="0" footer="0"/>
  <pageSetup scale="75" fitToHeight="9" orientation="landscape" r:id="rId1"/>
  <headerFooter differentFirst="1" alignWithMargins="0">
    <oddFooter>&amp;LOIA 2014/07/30</oddFooter>
  </headerFooter>
  <rowBreaks count="8" manualBreakCount="8">
    <brk id="55" max="24" man="1"/>
    <brk id="105" max="24" man="1"/>
    <brk id="156" max="24" man="1"/>
    <brk id="207" max="24" man="1"/>
    <brk id="257" max="24" man="1"/>
    <brk id="309" max="24" man="1"/>
    <brk id="363" max="24" man="1"/>
    <brk id="41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1" sqref="D4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formatted</vt:lpstr>
      <vt:lpstr>Sheet1</vt:lpstr>
      <vt:lpstr>formatted!Print_Area</vt:lpstr>
      <vt:lpstr>formatted!Print_Titles</vt:lpstr>
    </vt:vector>
  </TitlesOfParts>
  <Company>The 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dolsen</cp:lastModifiedBy>
  <cp:lastPrinted>2014-07-31T14:24:58Z</cp:lastPrinted>
  <dcterms:created xsi:type="dcterms:W3CDTF">2009-04-24T14:12:49Z</dcterms:created>
  <dcterms:modified xsi:type="dcterms:W3CDTF">2014-07-31T14:25:02Z</dcterms:modified>
</cp:coreProperties>
</file>